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250203 해외통계포털\3. 주요국속보성지표\1. 다운로드\09.30. 속보성지표 최신화\최신화\"/>
    </mc:Choice>
  </mc:AlternateContent>
  <xr:revisionPtr revIDLastSave="0" documentId="13_ncr:1_{5ACF39DE-5620-4A73-8384-7A95502FAC4B}" xr6:coauthVersionLast="47" xr6:coauthVersionMax="47" xr10:uidLastSave="{00000000-0000-0000-0000-000000000000}"/>
  <bookViews>
    <workbookView xWindow="7485" yWindow="180" windowWidth="23850" windowHeight="14655" xr2:uid="{00000000-000D-0000-FFFF-FFFF00000000}"/>
  </bookViews>
  <sheets>
    <sheet name="Summary" sheetId="1" r:id="rId1"/>
    <sheet name="Table 1" sheetId="2" r:id="rId2"/>
    <sheet name="Table 2" sheetId="3" r:id="rId3"/>
    <sheet name="Table 4" sheetId="4" r:id="rId4"/>
    <sheet name="Table 5" sheetId="5" r:id="rId5"/>
  </sheets>
  <definedNames>
    <definedName name="fn1_1_1" localSheetId="1">'Table 1'!$A$90</definedName>
    <definedName name="fn2_2_1" localSheetId="2">'Table 2'!$A$66</definedName>
    <definedName name="fn5_5_1" localSheetId="4">'Table 5'!$A$63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0" i="5" l="1"/>
  <c r="C29" i="5"/>
  <c r="C28" i="5"/>
  <c r="C23" i="5"/>
  <c r="C22" i="5"/>
  <c r="C21" i="5"/>
  <c r="C20" i="5"/>
  <c r="C14" i="5"/>
  <c r="C83" i="4"/>
  <c r="C82" i="4"/>
  <c r="C81" i="4"/>
  <c r="C80" i="4"/>
  <c r="C78" i="4"/>
  <c r="C76" i="4"/>
  <c r="C75" i="4"/>
  <c r="C74" i="4"/>
  <c r="C73" i="4"/>
  <c r="C71" i="4"/>
  <c r="C70" i="4"/>
  <c r="C69" i="4"/>
  <c r="C66" i="4"/>
  <c r="C65" i="4"/>
  <c r="C64" i="4"/>
  <c r="C63" i="4"/>
  <c r="C62" i="4"/>
  <c r="C61" i="4"/>
  <c r="C60" i="4"/>
  <c r="C59" i="4"/>
  <c r="C58" i="4"/>
  <c r="C57" i="4"/>
  <c r="C56" i="4"/>
  <c r="C55" i="4"/>
  <c r="C54" i="4"/>
  <c r="C51" i="4"/>
  <c r="A88" i="2" l="1"/>
  <c r="A64" i="3" s="1"/>
  <c r="A85" i="4" s="1"/>
  <c r="A61" i="5" s="1"/>
  <c r="A64" i="5"/>
  <c r="B55" i="5"/>
  <c r="B51" i="5"/>
  <c r="B50" i="5"/>
  <c r="B39" i="5"/>
  <c r="B45" i="5"/>
  <c r="B40" i="5"/>
  <c r="B59" i="5"/>
  <c r="B58" i="5"/>
  <c r="B53" i="5"/>
  <c r="B52" i="5"/>
  <c r="B48" i="5"/>
  <c r="B47" i="5"/>
  <c r="B46" i="5"/>
  <c r="B43" i="5"/>
  <c r="B42" i="5"/>
  <c r="B41" i="5"/>
  <c r="B37" i="5"/>
  <c r="B36" i="5"/>
  <c r="B35" i="5"/>
  <c r="B34" i="5"/>
  <c r="B33" i="5"/>
  <c r="B32" i="5"/>
  <c r="B30" i="5"/>
  <c r="B29" i="5"/>
  <c r="B28" i="5"/>
  <c r="B25" i="5"/>
  <c r="B22" i="5"/>
  <c r="B21" i="5"/>
  <c r="B20" i="5"/>
  <c r="B19" i="5"/>
  <c r="B18" i="5"/>
  <c r="B16" i="5"/>
  <c r="B15" i="5"/>
  <c r="B14" i="5"/>
  <c r="B13" i="5"/>
  <c r="B12" i="5"/>
  <c r="B11" i="5"/>
  <c r="B9" i="5"/>
  <c r="B83" i="4"/>
  <c r="B82" i="4"/>
  <c r="B81" i="4"/>
  <c r="B80" i="4"/>
  <c r="B78" i="4"/>
  <c r="B76" i="4"/>
  <c r="B75" i="4"/>
  <c r="B74" i="4"/>
  <c r="B73" i="4"/>
  <c r="B71" i="4"/>
  <c r="B70" i="4"/>
  <c r="B69" i="4"/>
  <c r="B68" i="4"/>
  <c r="B66" i="4"/>
  <c r="B65" i="4"/>
  <c r="B63" i="4"/>
  <c r="B62" i="4"/>
  <c r="B60" i="4"/>
  <c r="B59" i="4"/>
  <c r="B58" i="4"/>
  <c r="B57" i="4"/>
  <c r="B56" i="4"/>
  <c r="B55" i="4"/>
  <c r="B54" i="4"/>
  <c r="B53" i="4"/>
  <c r="B51" i="4"/>
  <c r="B50" i="4"/>
  <c r="B49" i="4"/>
  <c r="B46" i="4"/>
  <c r="B45" i="4"/>
  <c r="B44" i="4"/>
  <c r="B43" i="4"/>
  <c r="B42" i="4"/>
  <c r="B41" i="4"/>
  <c r="B40" i="4"/>
  <c r="B39" i="4"/>
  <c r="B38" i="4"/>
  <c r="B37" i="4"/>
  <c r="B36" i="4"/>
  <c r="B34" i="4"/>
  <c r="B33" i="4"/>
  <c r="B31" i="4"/>
  <c r="B30" i="4"/>
  <c r="B29" i="4"/>
  <c r="B28" i="4"/>
  <c r="B27" i="4"/>
  <c r="B25" i="4"/>
  <c r="B24" i="4"/>
  <c r="B23" i="4"/>
  <c r="B22" i="4"/>
  <c r="B21" i="4"/>
  <c r="B20" i="4"/>
  <c r="B19" i="4"/>
  <c r="B18" i="4"/>
  <c r="B17" i="4"/>
  <c r="B16" i="4"/>
  <c r="B15" i="4"/>
  <c r="B14" i="4"/>
  <c r="B13" i="4"/>
  <c r="B12" i="4"/>
  <c r="B11" i="4"/>
  <c r="B9" i="4"/>
</calcChain>
</file>

<file path=xl/sharedStrings.xml><?xml version="1.0" encoding="utf-8"?>
<sst xmlns="http://schemas.openxmlformats.org/spreadsheetml/2006/main" count="526" uniqueCount="288">
  <si>
    <t>Industrial Production and Capacity Utilization: Summary</t>
    <phoneticPr fontId="2" type="noConversion"/>
  </si>
  <si>
    <t>산업생산 및 가동: 요약</t>
    <phoneticPr fontId="2" type="noConversion"/>
  </si>
  <si>
    <t>Industrial production</t>
  </si>
  <si>
    <t>산업생산</t>
    <phoneticPr fontId="2" type="noConversion"/>
  </si>
  <si>
    <t>Mar.[r]</t>
  </si>
  <si>
    <t>Total index</t>
  </si>
  <si>
    <t>총지수</t>
    <phoneticPr fontId="2" type="noConversion"/>
  </si>
  <si>
    <t>Previous estimates</t>
  </si>
  <si>
    <r>
      <rPr>
        <sz val="10"/>
        <color theme="1"/>
        <rFont val="돋움"/>
        <family val="3"/>
        <charset val="129"/>
      </rPr>
      <t>이전</t>
    </r>
    <r>
      <rPr>
        <sz val="10"/>
        <color theme="1"/>
        <rFont val="Arial"/>
        <family val="2"/>
      </rPr>
      <t xml:space="preserve"> </t>
    </r>
    <r>
      <rPr>
        <sz val="10"/>
        <color theme="1"/>
        <rFont val="돋움"/>
        <family val="3"/>
        <charset val="129"/>
      </rPr>
      <t>예측치</t>
    </r>
    <phoneticPr fontId="2" type="noConversion"/>
  </si>
  <si>
    <t>Final Products</t>
  </si>
  <si>
    <t>최종제품</t>
    <phoneticPr fontId="2" type="noConversion"/>
  </si>
  <si>
    <t>Consumer goods</t>
  </si>
  <si>
    <t>소비재</t>
    <phoneticPr fontId="2" type="noConversion"/>
  </si>
  <si>
    <t>Business equipment</t>
  </si>
  <si>
    <r>
      <rPr>
        <sz val="10"/>
        <color theme="1"/>
        <rFont val="돋움"/>
        <family val="3"/>
        <charset val="129"/>
      </rPr>
      <t>사무용</t>
    </r>
    <r>
      <rPr>
        <sz val="10"/>
        <color theme="1"/>
        <rFont val="Arial"/>
        <family val="2"/>
      </rPr>
      <t xml:space="preserve"> </t>
    </r>
    <r>
      <rPr>
        <sz val="10"/>
        <color theme="1"/>
        <rFont val="돋움"/>
        <family val="3"/>
        <charset val="129"/>
      </rPr>
      <t>장비</t>
    </r>
    <phoneticPr fontId="2" type="noConversion"/>
  </si>
  <si>
    <t>Nonindustrial supplies</t>
  </si>
  <si>
    <t>비산업 용품</t>
    <phoneticPr fontId="2" type="noConversion"/>
  </si>
  <si>
    <t>Construction</t>
  </si>
  <si>
    <t>건설용</t>
    <phoneticPr fontId="2" type="noConversion"/>
  </si>
  <si>
    <t>Materials</t>
  </si>
  <si>
    <t>자재</t>
    <phoneticPr fontId="2" type="noConversion"/>
  </si>
  <si>
    <t>Manufacturing (see note below)</t>
  </si>
  <si>
    <t>제조업</t>
    <phoneticPr fontId="2" type="noConversion"/>
  </si>
  <si>
    <t>Mining</t>
  </si>
  <si>
    <t>광업</t>
    <phoneticPr fontId="2" type="noConversion"/>
  </si>
  <si>
    <t>Utilities</t>
  </si>
  <si>
    <t>유틸리티업</t>
    <phoneticPr fontId="2" type="noConversion"/>
  </si>
  <si>
    <t>.</t>
    <phoneticPr fontId="2" type="noConversion"/>
  </si>
  <si>
    <t>Average</t>
  </si>
  <si>
    <t>가동</t>
    <phoneticPr fontId="2" type="noConversion"/>
  </si>
  <si>
    <t>low</t>
  </si>
  <si>
    <t>high</t>
  </si>
  <si>
    <t>Total industry</t>
  </si>
  <si>
    <t>전산업</t>
    <phoneticPr fontId="2" type="noConversion"/>
  </si>
  <si>
    <t>Crude</t>
  </si>
  <si>
    <t>조제품</t>
    <phoneticPr fontId="2" type="noConversion"/>
  </si>
  <si>
    <t>Primary and semifinished</t>
  </si>
  <si>
    <r>
      <t>1</t>
    </r>
    <r>
      <rPr>
        <sz val="10"/>
        <color theme="1"/>
        <rFont val="돋움"/>
        <family val="3"/>
        <charset val="129"/>
      </rPr>
      <t>차</t>
    </r>
    <r>
      <rPr>
        <sz val="10"/>
        <color theme="1"/>
        <rFont val="Arial"/>
        <family val="2"/>
      </rPr>
      <t xml:space="preserve"> </t>
    </r>
    <r>
      <rPr>
        <sz val="10"/>
        <color theme="1"/>
        <rFont val="돋움"/>
        <family val="3"/>
        <charset val="129"/>
      </rPr>
      <t>및</t>
    </r>
    <r>
      <rPr>
        <sz val="10"/>
        <color theme="1"/>
        <rFont val="Arial"/>
        <family val="2"/>
      </rPr>
      <t xml:space="preserve"> </t>
    </r>
    <r>
      <rPr>
        <sz val="10"/>
        <color theme="1"/>
        <rFont val="돋움"/>
        <family val="3"/>
        <charset val="129"/>
      </rPr>
      <t>반제품</t>
    </r>
    <phoneticPr fontId="2" type="noConversion"/>
  </si>
  <si>
    <t>Finished</t>
  </si>
  <si>
    <t>완제품</t>
    <phoneticPr fontId="2" type="noConversion"/>
  </si>
  <si>
    <t>[r] Revised. [p] Preliminary.</t>
  </si>
  <si>
    <t xml:space="preserve"> r 개정됨. p 잠정치.</t>
    <phoneticPr fontId="2" type="noConversion"/>
  </si>
  <si>
    <t>Table 1 Industrial Production: Market and Industry Group Summary</t>
    <phoneticPr fontId="2" type="noConversion"/>
  </si>
  <si>
    <t>산업생산: 시장그룹 및 산업그룹 요약</t>
    <phoneticPr fontId="2" type="noConversion"/>
  </si>
  <si>
    <t>Item</t>
  </si>
  <si>
    <t>NAICS</t>
  </si>
  <si>
    <t>Fourth quarter to</t>
  </si>
  <si>
    <r>
      <t>Proportion</t>
    </r>
    <r>
      <rPr>
        <sz val="10"/>
        <color theme="0"/>
        <rFont val="함초롬바탕"/>
        <family val="1"/>
        <charset val="129"/>
      </rPr>
      <t>[1]</t>
    </r>
  </si>
  <si>
    <t>fourth quarter</t>
  </si>
  <si>
    <t>to</t>
  </si>
  <si>
    <r>
      <t xml:space="preserve">2024. </t>
    </r>
    <r>
      <rPr>
        <b/>
        <sz val="10"/>
        <color rgb="FFFFFFFF"/>
        <rFont val="돋움"/>
        <family val="3"/>
        <charset val="129"/>
      </rPr>
      <t>비율</t>
    </r>
    <phoneticPr fontId="2" type="noConversion"/>
  </si>
  <si>
    <t>품목</t>
    <phoneticPr fontId="2" type="noConversion"/>
  </si>
  <si>
    <t>Total IP</t>
  </si>
  <si>
    <t>전산업 생산</t>
    <phoneticPr fontId="2" type="noConversion"/>
  </si>
  <si>
    <t>Final products and nonindustrial supplies</t>
  </si>
  <si>
    <t>최종제품 및 비산업용품</t>
    <phoneticPr fontId="2" type="noConversion"/>
  </si>
  <si>
    <t>Durable</t>
  </si>
  <si>
    <t>내구재</t>
    <phoneticPr fontId="2" type="noConversion"/>
  </si>
  <si>
    <t>Automotive products</t>
  </si>
  <si>
    <t>자동차제품</t>
    <phoneticPr fontId="2" type="noConversion"/>
  </si>
  <si>
    <t>Home electronics</t>
  </si>
  <si>
    <t>가전제품</t>
    <phoneticPr fontId="2" type="noConversion"/>
  </si>
  <si>
    <t>Appliances, furniture, carpeting</t>
  </si>
  <si>
    <t>가정용 기기, 가구 및 카펫</t>
    <phoneticPr fontId="2" type="noConversion"/>
  </si>
  <si>
    <t>Miscellaneous goods</t>
  </si>
  <si>
    <t>기타 생활용품</t>
    <phoneticPr fontId="2" type="noConversion"/>
  </si>
  <si>
    <t>Nondurable</t>
  </si>
  <si>
    <t>비내구재</t>
    <phoneticPr fontId="2" type="noConversion"/>
  </si>
  <si>
    <t>Non-energy</t>
  </si>
  <si>
    <t>비에너지</t>
    <phoneticPr fontId="2" type="noConversion"/>
  </si>
  <si>
    <t>Foods and tobacco</t>
  </si>
  <si>
    <t>식료품 및 담배</t>
    <phoneticPr fontId="2" type="noConversion"/>
  </si>
  <si>
    <t>Clothing</t>
  </si>
  <si>
    <t>의류</t>
    <phoneticPr fontId="2" type="noConversion"/>
  </si>
  <si>
    <t>Chemical products</t>
  </si>
  <si>
    <t>화학제품</t>
    <phoneticPr fontId="2" type="noConversion"/>
  </si>
  <si>
    <t>Paper products</t>
  </si>
  <si>
    <t>종이제품</t>
    <phoneticPr fontId="2" type="noConversion"/>
  </si>
  <si>
    <t>Energy</t>
  </si>
  <si>
    <t>에너지</t>
    <phoneticPr fontId="2" type="noConversion"/>
  </si>
  <si>
    <t>사무용 장비</t>
    <phoneticPr fontId="2" type="noConversion"/>
  </si>
  <si>
    <t>Transit</t>
  </si>
  <si>
    <t>운송</t>
    <phoneticPr fontId="2" type="noConversion"/>
  </si>
  <si>
    <t>Information processing</t>
  </si>
  <si>
    <t>정보 처리</t>
    <phoneticPr fontId="2" type="noConversion"/>
  </si>
  <si>
    <t>Industrial and other</t>
  </si>
  <si>
    <t>산업용 및 기타</t>
    <phoneticPr fontId="2" type="noConversion"/>
  </si>
  <si>
    <t>Defense and space equipment</t>
  </si>
  <si>
    <t>방위 및 우주 장비</t>
    <phoneticPr fontId="2" type="noConversion"/>
  </si>
  <si>
    <t>Construction supplies</t>
  </si>
  <si>
    <t>건설용 자재</t>
    <phoneticPr fontId="2" type="noConversion"/>
  </si>
  <si>
    <t>Business supplies</t>
  </si>
  <si>
    <t>사무용 자재</t>
    <phoneticPr fontId="2" type="noConversion"/>
  </si>
  <si>
    <t>Consumer parts</t>
  </si>
  <si>
    <t>소비재 부품</t>
    <phoneticPr fontId="2" type="noConversion"/>
  </si>
  <si>
    <t>Equipment parts</t>
  </si>
  <si>
    <t>장비용 부품</t>
    <phoneticPr fontId="2" type="noConversion"/>
  </si>
  <si>
    <t>Other</t>
  </si>
  <si>
    <t>기타</t>
    <phoneticPr fontId="2" type="noConversion"/>
  </si>
  <si>
    <t>Textile</t>
  </si>
  <si>
    <t>섬유</t>
    <phoneticPr fontId="2" type="noConversion"/>
  </si>
  <si>
    <t>Paper</t>
  </si>
  <si>
    <t>종이</t>
    <phoneticPr fontId="2" type="noConversion"/>
  </si>
  <si>
    <t>Chemical</t>
  </si>
  <si>
    <t>화학물질</t>
    <phoneticPr fontId="2" type="noConversion"/>
  </si>
  <si>
    <t>Manufacturing</t>
    <phoneticPr fontId="2" type="noConversion"/>
  </si>
  <si>
    <t>Manufacturing (NAICS)</t>
  </si>
  <si>
    <t>제조업 (NAICS)</t>
    <phoneticPr fontId="2" type="noConversion"/>
  </si>
  <si>
    <t>31-33</t>
  </si>
  <si>
    <t>Durable manufacturing</t>
  </si>
  <si>
    <t>내구재 제조업</t>
    <phoneticPr fontId="2" type="noConversion"/>
  </si>
  <si>
    <t>Wood products</t>
  </si>
  <si>
    <t>나무제품 제조업</t>
    <phoneticPr fontId="2" type="noConversion"/>
  </si>
  <si>
    <t>Nonmetallic mineral products</t>
  </si>
  <si>
    <t>비금속 광물제품 제조업</t>
    <phoneticPr fontId="2" type="noConversion"/>
  </si>
  <si>
    <t>Primary metals</t>
  </si>
  <si>
    <t>1차 금속 제조업</t>
    <phoneticPr fontId="2" type="noConversion"/>
  </si>
  <si>
    <t>Fabricated metal products</t>
  </si>
  <si>
    <t>금속가공제품 제조업</t>
    <phoneticPr fontId="2" type="noConversion"/>
  </si>
  <si>
    <t>Machinery</t>
  </si>
  <si>
    <t>기계 제조업</t>
    <phoneticPr fontId="2" type="noConversion"/>
  </si>
  <si>
    <t>Computer and electronic products</t>
  </si>
  <si>
    <t>컴퓨터 및 전자제품 제조업</t>
    <phoneticPr fontId="2" type="noConversion"/>
  </si>
  <si>
    <t>Electrical equip., appliances,</t>
  </si>
  <si>
    <t>전기장비, 전기용품 및 전자부품 제조업</t>
    <phoneticPr fontId="2" type="noConversion"/>
  </si>
  <si>
    <t>and components</t>
  </si>
  <si>
    <t>Motor vehicles and parts</t>
  </si>
  <si>
    <t>자동차 및 자동차부품 제조업</t>
    <phoneticPr fontId="2" type="noConversion"/>
  </si>
  <si>
    <t>Aerospace and miscellaneous</t>
  </si>
  <si>
    <t>항공우주 및 기타 운송장비 제조업</t>
    <phoneticPr fontId="2" type="noConversion"/>
  </si>
  <si>
    <t>transportation equipment</t>
  </si>
  <si>
    <t>Furniture and related products</t>
  </si>
  <si>
    <t>가구 및 관련 제품 제조업</t>
    <phoneticPr fontId="2" type="noConversion"/>
  </si>
  <si>
    <t>Miscellaneous</t>
  </si>
  <si>
    <t>기타 제품 제조업</t>
    <phoneticPr fontId="2" type="noConversion"/>
  </si>
  <si>
    <t>Nondurable manufacturing</t>
  </si>
  <si>
    <t>비내구재 제조업</t>
    <phoneticPr fontId="2" type="noConversion"/>
  </si>
  <si>
    <t>Food, beverage, and tobacco products</t>
  </si>
  <si>
    <t>식료품, 음료 및 담배 제조업</t>
    <phoneticPr fontId="2" type="noConversion"/>
  </si>
  <si>
    <t>311,2</t>
  </si>
  <si>
    <t>Textile and product mills</t>
  </si>
  <si>
    <t>섬유 및 관련 제품 제조업</t>
    <phoneticPr fontId="2" type="noConversion"/>
  </si>
  <si>
    <t>313,4</t>
  </si>
  <si>
    <t>Apparel and leather</t>
  </si>
  <si>
    <t>의복 및 가죽 제조업</t>
    <phoneticPr fontId="2" type="noConversion"/>
  </si>
  <si>
    <t>315,6</t>
  </si>
  <si>
    <t>종이 제조업</t>
    <phoneticPr fontId="2" type="noConversion"/>
  </si>
  <si>
    <t>Printing and support</t>
  </si>
  <si>
    <t>인쇄업 및 관련 지원업</t>
    <phoneticPr fontId="2" type="noConversion"/>
  </si>
  <si>
    <t>Petroleum and coal products</t>
  </si>
  <si>
    <t>석유 및 석탄제품 제조업</t>
    <phoneticPr fontId="2" type="noConversion"/>
  </si>
  <si>
    <t>Chemicals</t>
  </si>
  <si>
    <t>의학물질 제조업</t>
    <phoneticPr fontId="2" type="noConversion"/>
  </si>
  <si>
    <t>Plastics and rubber products</t>
  </si>
  <si>
    <t>플라스틱 및 고무제품 제조업</t>
    <phoneticPr fontId="2" type="noConversion"/>
  </si>
  <si>
    <t>Other manufacturing (non-NAICS)</t>
  </si>
  <si>
    <t>기타 제조업 (비 NAICS)</t>
    <phoneticPr fontId="2" type="noConversion"/>
  </si>
  <si>
    <t>2211,2</t>
  </si>
  <si>
    <t>Electric</t>
  </si>
  <si>
    <t>전기</t>
    <phoneticPr fontId="2" type="noConversion"/>
  </si>
  <si>
    <t>Natural gas</t>
  </si>
  <si>
    <t>천연가스</t>
    <phoneticPr fontId="2" type="noConversion"/>
  </si>
  <si>
    <t>[1] The proportion data are the relative weights for the rates of change for each series in the computation of the change in total industrial production in the following year.</t>
  </si>
  <si>
    <t xml:space="preserve"> 1. 비율자료는 다음 해 전산업 생산를 계산할 때 각 계열의 변화율에 대한 상대적 가중치를 나타냅니다.</t>
    <phoneticPr fontId="2" type="noConversion"/>
  </si>
  <si>
    <t>Table 2 Industrial Production: Special Aggregates and Selected Detail</t>
    <phoneticPr fontId="2" type="noConversion"/>
  </si>
  <si>
    <t>산업생산: 특수집합 및 세부사항</t>
    <phoneticPr fontId="2" type="noConversion"/>
  </si>
  <si>
    <t>Proportion</t>
  </si>
  <si>
    <t>Consumer products</t>
  </si>
  <si>
    <t>Commercial products</t>
  </si>
  <si>
    <t>상업용 제품</t>
    <phoneticPr fontId="2" type="noConversion"/>
  </si>
  <si>
    <t>Oil and gas well drilling</t>
  </si>
  <si>
    <t>석유 및 가스 시추</t>
    <phoneticPr fontId="2" type="noConversion"/>
  </si>
  <si>
    <t>Converted fuel</t>
  </si>
  <si>
    <t>전환 연료</t>
    <phoneticPr fontId="2" type="noConversion"/>
  </si>
  <si>
    <t>Primary energy</t>
  </si>
  <si>
    <t>1차 에너지</t>
    <phoneticPr fontId="2" type="noConversion"/>
  </si>
  <si>
    <t>Selected high-technology industries</t>
  </si>
  <si>
    <t>특정 첨단기술 산업</t>
    <phoneticPr fontId="2" type="noConversion"/>
  </si>
  <si>
    <t>Computers and peripheral equipment</t>
  </si>
  <si>
    <t>컴퓨터 및 주변 장치</t>
    <phoneticPr fontId="2" type="noConversion"/>
  </si>
  <si>
    <t>Communications equipment</t>
  </si>
  <si>
    <t>통신 장비</t>
    <phoneticPr fontId="2" type="noConversion"/>
  </si>
  <si>
    <t>Semiconductors and related</t>
  </si>
  <si>
    <t>반도체 및 관련 전자부품</t>
    <phoneticPr fontId="2" type="noConversion"/>
  </si>
  <si>
    <t>electronic components</t>
  </si>
  <si>
    <t>Excluding selected high-technology</t>
  </si>
  <si>
    <t>특정 첨단기술 산업 제외</t>
    <phoneticPr fontId="2" type="noConversion"/>
  </si>
  <si>
    <t>industries</t>
  </si>
  <si>
    <t>자동차 및 자동차부품</t>
    <phoneticPr fontId="2" type="noConversion"/>
  </si>
  <si>
    <t>Motor vehicles</t>
  </si>
  <si>
    <t>자동차</t>
    <phoneticPr fontId="2" type="noConversion"/>
  </si>
  <si>
    <t>Motor vehicle parts</t>
  </si>
  <si>
    <t>자동차부품</t>
    <phoneticPr fontId="2" type="noConversion"/>
  </si>
  <si>
    <t>Excluding motor vehicles and parts</t>
  </si>
  <si>
    <t>자동차 및 자동차부품 제외</t>
    <phoneticPr fontId="2" type="noConversion"/>
  </si>
  <si>
    <t>Measures excluding selected high-technology</t>
  </si>
  <si>
    <r>
      <t>Manufacturing</t>
    </r>
    <r>
      <rPr>
        <u/>
        <sz val="10"/>
        <color theme="10"/>
        <rFont val="함초롬바탕"/>
        <family val="1"/>
        <charset val="129"/>
      </rPr>
      <t>[1]</t>
    </r>
  </si>
  <si>
    <t>Stage-of-process components</t>
  </si>
  <si>
    <t>of non-energy materials,</t>
  </si>
  <si>
    <t>Finished processors</t>
  </si>
  <si>
    <t>완제품 가공업체</t>
    <phoneticPr fontId="2" type="noConversion"/>
  </si>
  <si>
    <t>Primary and semifinished processors</t>
  </si>
  <si>
    <t>1차 및 반제품 가공업체</t>
    <phoneticPr fontId="2" type="noConversion"/>
  </si>
  <si>
    <t>[1] The composition of manufacturing is specified in a note for the summary table.</t>
  </si>
  <si>
    <t xml:space="preserve"> 1. 제조업 구성은 요약표의 주석에 명시되어 있습니다.</t>
    <phoneticPr fontId="2" type="noConversion"/>
  </si>
  <si>
    <t>Table 4 Industrial Production Indexes: Market and Industry Group Summary</t>
    <phoneticPr fontId="2" type="noConversion"/>
  </si>
  <si>
    <t>산업생산지수: 시장그룹 및 산업그룹 요약</t>
    <phoneticPr fontId="2" type="noConversion"/>
  </si>
  <si>
    <r>
      <t xml:space="preserve">Proportion
2024. </t>
    </r>
    <r>
      <rPr>
        <b/>
        <sz val="10"/>
        <color rgb="FFFFFFFF"/>
        <rFont val="돋움"/>
        <family val="3"/>
        <charset val="129"/>
      </rPr>
      <t>비율</t>
    </r>
    <phoneticPr fontId="2" type="noConversion"/>
  </si>
  <si>
    <t>Manufacturing</t>
  </si>
  <si>
    <t>Note. Refer to the notes for table 1.</t>
  </si>
  <si>
    <t xml:space="preserve">  참고. 표 1의 참고 사항을 참조하세요.</t>
    <phoneticPr fontId="35" type="noConversion"/>
  </si>
  <si>
    <t>Table 5 Industrial Production Indexes: Special Aggregates</t>
    <phoneticPr fontId="2" type="noConversion"/>
  </si>
  <si>
    <t>산업생산지수: 특수집합</t>
    <phoneticPr fontId="2" type="noConversion"/>
  </si>
  <si>
    <t>2017=100</t>
  </si>
  <si>
    <t>Apr.[r]</t>
  </si>
  <si>
    <t>Capacity</t>
  </si>
  <si>
    <t>1972-</t>
  </si>
  <si>
    <t>1988-</t>
  </si>
  <si>
    <t>1990-</t>
  </si>
  <si>
    <t>1994-</t>
  </si>
  <si>
    <t>Capacity utilization</t>
  </si>
  <si>
    <t>Note. The statistics in this release cover output, capacity, and capacity utilization in the U.S. industrial sector, which is defined by the Federal Reserve to comprise manufacturing, mining, and electric and gas utilities. Mining is defined as all industries in sector 21 of the North American Industry Classification System (NAICS); electric and gas utilities are those in NAICS sectors 2211 and 2212. Manufacturing comprises NAICS manufacturing industries (sector 31-33) plus the logging industry and the newspaper, periodical, book, and directory publishing industries. Logging and publishing are classified elsewhere in NAICS (under agriculture and information respectively), but historically they were considered to be manufacturing and were included in the industrial sector under the Standard Industrial Classification (SIC) system. In December 2002 the Federal Reserve reclassified all its industrial output data from the SIC system to NAICS.</t>
    <phoneticPr fontId="2" type="noConversion"/>
  </si>
  <si>
    <t>Q1[r]</t>
  </si>
  <si>
    <r>
      <t xml:space="preserve">Monthly rate
</t>
    </r>
    <r>
      <rPr>
        <b/>
        <sz val="10"/>
        <color rgb="FFFFFFFF"/>
        <rFont val="맑은 고딕"/>
        <family val="3"/>
        <charset val="129"/>
      </rPr>
      <t>월 비율</t>
    </r>
    <phoneticPr fontId="2" type="noConversion"/>
  </si>
  <si>
    <r>
      <t xml:space="preserve">Annual rate
</t>
    </r>
    <r>
      <rPr>
        <b/>
        <sz val="10"/>
        <color rgb="FFFFFFFF"/>
        <rFont val="맑은 고딕"/>
        <family val="3"/>
        <charset val="129"/>
      </rPr>
      <t>연 비율</t>
    </r>
    <phoneticPr fontId="2" type="noConversion"/>
  </si>
  <si>
    <r>
      <t>Annual rate
연</t>
    </r>
    <r>
      <rPr>
        <b/>
        <sz val="10"/>
        <color rgb="FFFFFFFF"/>
        <rFont val="돋움"/>
        <family val="2"/>
        <charset val="129"/>
      </rPr>
      <t xml:space="preserve"> 비율</t>
    </r>
    <phoneticPr fontId="2" type="noConversion"/>
  </si>
  <si>
    <r>
      <t>Monthly rate
월</t>
    </r>
    <r>
      <rPr>
        <b/>
        <sz val="10"/>
        <color rgb="FFFFFFFF"/>
        <rFont val="돋움"/>
        <family val="2"/>
        <charset val="129"/>
      </rPr>
      <t xml:space="preserve"> 비율</t>
    </r>
    <phoneticPr fontId="2" type="noConversion"/>
  </si>
  <si>
    <r>
      <t>Manufacturing</t>
    </r>
    <r>
      <rPr>
        <sz val="10"/>
        <color theme="1"/>
        <rFont val="함초롬바탕"/>
        <family val="2"/>
        <charset val="129"/>
      </rPr>
      <t>[1]</t>
    </r>
  </si>
  <si>
    <r>
      <t xml:space="preserve">growth
</t>
    </r>
    <r>
      <rPr>
        <b/>
        <sz val="10"/>
        <color rgb="FFFFFFFF"/>
        <rFont val="돋움"/>
        <family val="3"/>
        <charset val="129"/>
      </rPr>
      <t>가동</t>
    </r>
    <r>
      <rPr>
        <b/>
        <sz val="10"/>
        <color rgb="FFFFFFFF"/>
        <rFont val="Arial"/>
        <family val="2"/>
      </rPr>
      <t xml:space="preserve"> </t>
    </r>
    <r>
      <rPr>
        <b/>
        <sz val="10"/>
        <color rgb="FFFFFFFF"/>
        <rFont val="돋움"/>
        <family val="3"/>
        <charset val="129"/>
      </rPr>
      <t>성장률</t>
    </r>
    <phoneticPr fontId="2" type="noConversion"/>
  </si>
  <si>
    <r>
      <t>1-4</t>
    </r>
    <r>
      <rPr>
        <b/>
        <sz val="10"/>
        <color rgb="FFFFFFFF"/>
        <rFont val="돋움"/>
        <family val="3"/>
        <charset val="129"/>
      </rPr>
      <t>분기대비</t>
    </r>
    <phoneticPr fontId="2" type="noConversion"/>
  </si>
  <si>
    <r>
      <rPr>
        <b/>
        <sz val="10"/>
        <color rgb="FFFFFFFF"/>
        <rFont val="맑은 고딕"/>
        <family val="3"/>
        <charset val="129"/>
      </rPr>
      <t>1-4분기</t>
    </r>
    <r>
      <rPr>
        <b/>
        <sz val="10"/>
        <color rgb="FFFFFFFF"/>
        <rFont val="돋움"/>
        <family val="2"/>
        <charset val="129"/>
      </rPr>
      <t>대비</t>
    </r>
    <phoneticPr fontId="2" type="noConversion"/>
  </si>
  <si>
    <t>Seasonally adjusted</t>
    <phoneticPr fontId="2" type="noConversion"/>
  </si>
  <si>
    <t>계절조정계열</t>
    <phoneticPr fontId="2" type="noConversion"/>
  </si>
  <si>
    <t>Percent change, seasonally adjusted</t>
    <phoneticPr fontId="2" type="noConversion"/>
  </si>
  <si>
    <t>백분율 변화, 계절조정계열</t>
    <phoneticPr fontId="2" type="noConversion"/>
  </si>
  <si>
    <t>2017=100, 계절조정계열</t>
    <phoneticPr fontId="2" type="noConversion"/>
  </si>
  <si>
    <r>
      <t>Major market groups</t>
    </r>
    <r>
      <rPr>
        <sz val="10"/>
        <color theme="1"/>
        <rFont val="돋움"/>
        <family val="3"/>
        <charset val="129"/>
      </rPr>
      <t/>
    </r>
    <phoneticPr fontId="2" type="noConversion"/>
  </si>
  <si>
    <r>
      <t>주요</t>
    </r>
    <r>
      <rPr>
        <sz val="10"/>
        <color theme="1"/>
        <rFont val="Arial"/>
        <family val="2"/>
      </rPr>
      <t xml:space="preserve"> </t>
    </r>
    <r>
      <rPr>
        <sz val="10"/>
        <color theme="1"/>
        <rFont val="돋움"/>
        <family val="3"/>
        <charset val="129"/>
      </rPr>
      <t>시장그룹</t>
    </r>
  </si>
  <si>
    <r>
      <t>Major industry groups</t>
    </r>
    <r>
      <rPr>
        <sz val="10"/>
        <color theme="1"/>
        <rFont val="돋움"/>
        <family val="3"/>
        <charset val="129"/>
      </rPr>
      <t/>
    </r>
    <phoneticPr fontId="2" type="noConversion"/>
  </si>
  <si>
    <r>
      <t>주요</t>
    </r>
    <r>
      <rPr>
        <sz val="10"/>
        <color theme="1"/>
        <rFont val="Arial"/>
        <family val="2"/>
      </rPr>
      <t xml:space="preserve"> </t>
    </r>
    <r>
      <rPr>
        <sz val="10"/>
        <color theme="1"/>
        <rFont val="돋움"/>
        <family val="3"/>
        <charset val="129"/>
      </rPr>
      <t>산업그룹</t>
    </r>
  </si>
  <si>
    <r>
      <t>Stage-of-process groups</t>
    </r>
    <r>
      <rPr>
        <sz val="10"/>
        <color theme="1"/>
        <rFont val="돋움"/>
        <family val="3"/>
        <charset val="129"/>
      </rPr>
      <t/>
    </r>
    <phoneticPr fontId="2" type="noConversion"/>
  </si>
  <si>
    <r>
      <t>공정단계</t>
    </r>
    <r>
      <rPr>
        <sz val="10"/>
        <color theme="1"/>
        <rFont val="Arial"/>
        <family val="2"/>
      </rPr>
      <t xml:space="preserve"> </t>
    </r>
    <r>
      <rPr>
        <sz val="10"/>
        <color theme="1"/>
        <rFont val="돋움"/>
        <family val="3"/>
        <charset val="129"/>
      </rPr>
      <t>그룹</t>
    </r>
  </si>
  <si>
    <t>May[r]</t>
  </si>
  <si>
    <t>MARKET GROUP</t>
    <phoneticPr fontId="2" type="noConversion"/>
  </si>
  <si>
    <t>시장그룹</t>
  </si>
  <si>
    <t>INDUSTRY GROUP</t>
    <phoneticPr fontId="2" type="noConversion"/>
  </si>
  <si>
    <t>산업그룹</t>
  </si>
  <si>
    <t xml:space="preserve">  참고. 산업그룹에서 계열 설명 오른쪽에 있는 수치는 2017년 북미산업분류시스템(NAICS) 코드입니다.
  약어 pt는 NAICS 코드의 일부를 나타냅니다.
  추가 산업정보는 위원회 웹사이트에서 확인할 수 있습니다.
  시장 그룹에서 제품 범주의 기타 소비재 비내구재, 석유 및 가스 시추, 조립식 주택은 별도로 표시되지 않습니다.
  비내구재 범주에서 컨테이너 및 기타 비내구재는 별도로 표시되지 않습니다.</t>
    <phoneticPr fontId="2" type="noConversion"/>
  </si>
  <si>
    <t>Q4</t>
  </si>
  <si>
    <t>industries</t>
    <phoneticPr fontId="2" type="noConversion"/>
  </si>
  <si>
    <t>Measures excluding motor vehicles and parts</t>
    <phoneticPr fontId="2" type="noConversion"/>
  </si>
  <si>
    <t>industries and motor vehicles and parts</t>
    <phoneticPr fontId="2" type="noConversion"/>
  </si>
  <si>
    <t>measures of the input to</t>
    <phoneticPr fontId="2" type="noConversion"/>
  </si>
  <si>
    <r>
      <t>measures of the input to</t>
    </r>
    <r>
      <rPr>
        <sz val="10"/>
        <color rgb="FF333333"/>
        <rFont val="돋움"/>
        <family val="3"/>
        <charset val="129"/>
      </rPr>
      <t/>
    </r>
    <phoneticPr fontId="2" type="noConversion"/>
  </si>
  <si>
    <t>비에너지 자재의 공정단계 구성요소, 투입</t>
    <phoneticPr fontId="2" type="noConversion"/>
  </si>
  <si>
    <r>
      <t>industries and motor vehicles and parts</t>
    </r>
    <r>
      <rPr>
        <sz val="10"/>
        <color rgb="FF333333"/>
        <rFont val="돋움"/>
        <family val="3"/>
        <charset val="129"/>
      </rPr>
      <t/>
    </r>
    <phoneticPr fontId="2" type="noConversion"/>
  </si>
  <si>
    <t>특정 첨단기술 산업과 자동차 및 자동차부품 제외</t>
    <phoneticPr fontId="2" type="noConversion"/>
  </si>
  <si>
    <r>
      <t>Measures excluding motor vehicles and parts</t>
    </r>
    <r>
      <rPr>
        <sz val="10"/>
        <color rgb="FF333333"/>
        <rFont val="돋움"/>
        <family val="3"/>
        <charset val="129"/>
      </rPr>
      <t/>
    </r>
    <phoneticPr fontId="2" type="noConversion"/>
  </si>
  <si>
    <t>자동차 및 자동차부품 제외</t>
    <phoneticPr fontId="2" type="noConversion"/>
  </si>
  <si>
    <r>
      <t>industries</t>
    </r>
    <r>
      <rPr>
        <sz val="10"/>
        <color rgb="FF333333"/>
        <rFont val="돋움"/>
        <family val="3"/>
        <charset val="129"/>
      </rPr>
      <t/>
    </r>
    <phoneticPr fontId="2" type="noConversion"/>
  </si>
  <si>
    <t>특정 첨단기술 산업 제외</t>
    <phoneticPr fontId="2" type="noConversion"/>
  </si>
  <si>
    <r>
      <t xml:space="preserve"> </t>
    </r>
    <r>
      <rPr>
        <sz val="10"/>
        <color rgb="FF333333"/>
        <rFont val="맑은 고딕"/>
        <family val="2"/>
        <charset val="129"/>
      </rPr>
      <t>참고</t>
    </r>
    <r>
      <rPr>
        <sz val="10"/>
        <color rgb="FF333333"/>
        <rFont val="Arial"/>
        <family val="2"/>
      </rPr>
      <t xml:space="preserve">. </t>
    </r>
    <r>
      <rPr>
        <sz val="10"/>
        <color rgb="FF333333"/>
        <rFont val="맑은 고딕"/>
        <family val="2"/>
        <charset val="129"/>
      </rPr>
      <t>본</t>
    </r>
    <r>
      <rPr>
        <sz val="10"/>
        <color rgb="FF333333"/>
        <rFont val="Arial"/>
        <family val="2"/>
      </rPr>
      <t xml:space="preserve"> </t>
    </r>
    <r>
      <rPr>
        <sz val="10"/>
        <color rgb="FF333333"/>
        <rFont val="맑은 고딕"/>
        <family val="2"/>
        <charset val="129"/>
      </rPr>
      <t>통계는</t>
    </r>
    <r>
      <rPr>
        <sz val="10"/>
        <color rgb="FF333333"/>
        <rFont val="Arial"/>
        <family val="2"/>
      </rPr>
      <t xml:space="preserve"> </t>
    </r>
    <r>
      <rPr>
        <sz val="10"/>
        <color rgb="FF333333"/>
        <rFont val="맑은 고딕"/>
        <family val="2"/>
        <charset val="129"/>
      </rPr>
      <t>연방준비제도가</t>
    </r>
    <r>
      <rPr>
        <sz val="10"/>
        <color rgb="FF333333"/>
        <rFont val="Arial"/>
        <family val="2"/>
      </rPr>
      <t xml:space="preserve"> </t>
    </r>
    <r>
      <rPr>
        <sz val="10"/>
        <color rgb="FF333333"/>
        <rFont val="맑은 고딕"/>
        <family val="2"/>
        <charset val="129"/>
      </rPr>
      <t>제조업</t>
    </r>
    <r>
      <rPr>
        <sz val="10"/>
        <color rgb="FF333333"/>
        <rFont val="Arial"/>
        <family val="2"/>
      </rPr>
      <t xml:space="preserve">, </t>
    </r>
    <r>
      <rPr>
        <sz val="10"/>
        <color rgb="FF333333"/>
        <rFont val="맑은 고딕"/>
        <family val="2"/>
        <charset val="129"/>
      </rPr>
      <t>광업</t>
    </r>
    <r>
      <rPr>
        <sz val="10"/>
        <color rgb="FF333333"/>
        <rFont val="Arial"/>
        <family val="2"/>
      </rPr>
      <t xml:space="preserve">, </t>
    </r>
    <r>
      <rPr>
        <sz val="10"/>
        <color rgb="FF333333"/>
        <rFont val="맑은 고딕"/>
        <family val="2"/>
        <charset val="129"/>
      </rPr>
      <t>전기</t>
    </r>
    <r>
      <rPr>
        <sz val="10"/>
        <color rgb="FF333333"/>
        <rFont val="Arial"/>
        <family val="2"/>
      </rPr>
      <t xml:space="preserve"> </t>
    </r>
    <r>
      <rPr>
        <sz val="10"/>
        <color rgb="FF333333"/>
        <rFont val="맑은 고딕"/>
        <family val="2"/>
        <charset val="129"/>
      </rPr>
      <t>및</t>
    </r>
    <r>
      <rPr>
        <sz val="10"/>
        <color rgb="FF333333"/>
        <rFont val="Arial"/>
        <family val="2"/>
      </rPr>
      <t xml:space="preserve"> </t>
    </r>
    <r>
      <rPr>
        <sz val="10"/>
        <color rgb="FF333333"/>
        <rFont val="맑은 고딕"/>
        <family val="2"/>
        <charset val="129"/>
      </rPr>
      <t>가스</t>
    </r>
    <r>
      <rPr>
        <sz val="10"/>
        <color rgb="FF333333"/>
        <rFont val="Arial"/>
        <family val="2"/>
      </rPr>
      <t xml:space="preserve"> </t>
    </r>
    <r>
      <rPr>
        <sz val="10"/>
        <color rgb="FF333333"/>
        <rFont val="맑은 고딕"/>
        <family val="2"/>
        <charset val="129"/>
      </rPr>
      <t>유틸리티업을</t>
    </r>
    <r>
      <rPr>
        <sz val="10"/>
        <color rgb="FF333333"/>
        <rFont val="Arial"/>
        <family val="2"/>
      </rPr>
      <t xml:space="preserve"> </t>
    </r>
    <r>
      <rPr>
        <sz val="10"/>
        <color rgb="FF333333"/>
        <rFont val="맑은 고딕"/>
        <family val="2"/>
        <charset val="129"/>
      </rPr>
      <t>포함하는</t>
    </r>
    <r>
      <rPr>
        <sz val="10"/>
        <color rgb="FF333333"/>
        <rFont val="Arial"/>
        <family val="2"/>
      </rPr>
      <t xml:space="preserve"> </t>
    </r>
    <r>
      <rPr>
        <sz val="10"/>
        <color rgb="FF333333"/>
        <rFont val="맑은 고딕"/>
        <family val="2"/>
        <charset val="129"/>
      </rPr>
      <t>것으로</t>
    </r>
    <r>
      <rPr>
        <sz val="10"/>
        <color rgb="FF333333"/>
        <rFont val="Arial"/>
        <family val="2"/>
      </rPr>
      <t xml:space="preserve"> </t>
    </r>
    <r>
      <rPr>
        <sz val="10"/>
        <color rgb="FF333333"/>
        <rFont val="맑은 고딕"/>
        <family val="2"/>
        <charset val="129"/>
      </rPr>
      <t>정의한</t>
    </r>
    <r>
      <rPr>
        <sz val="10"/>
        <color rgb="FF333333"/>
        <rFont val="Arial"/>
        <family val="2"/>
      </rPr>
      <t xml:space="preserve"> </t>
    </r>
    <r>
      <rPr>
        <sz val="10"/>
        <color rgb="FF333333"/>
        <rFont val="맑은 고딕"/>
        <family val="2"/>
        <charset val="129"/>
      </rPr>
      <t>미국</t>
    </r>
    <r>
      <rPr>
        <sz val="10"/>
        <color rgb="FF333333"/>
        <rFont val="Arial"/>
        <family val="2"/>
      </rPr>
      <t xml:space="preserve"> </t>
    </r>
    <r>
      <rPr>
        <sz val="10"/>
        <color rgb="FF333333"/>
        <rFont val="맑은 고딕"/>
        <family val="2"/>
        <charset val="129"/>
      </rPr>
      <t>산업</t>
    </r>
    <r>
      <rPr>
        <sz val="10"/>
        <color rgb="FF333333"/>
        <rFont val="Arial"/>
        <family val="2"/>
      </rPr>
      <t xml:space="preserve"> </t>
    </r>
    <r>
      <rPr>
        <sz val="10"/>
        <color rgb="FF333333"/>
        <rFont val="맑은 고딕"/>
        <family val="2"/>
        <charset val="129"/>
      </rPr>
      <t>부문의</t>
    </r>
    <r>
      <rPr>
        <sz val="10"/>
        <color rgb="FF333333"/>
        <rFont val="Arial"/>
        <family val="2"/>
      </rPr>
      <t xml:space="preserve"> </t>
    </r>
    <r>
      <rPr>
        <sz val="10"/>
        <color rgb="FF333333"/>
        <rFont val="맑은 고딕"/>
        <family val="2"/>
        <charset val="129"/>
      </rPr>
      <t>산출량</t>
    </r>
    <r>
      <rPr>
        <sz val="10"/>
        <color rgb="FF333333"/>
        <rFont val="Arial"/>
        <family val="2"/>
      </rPr>
      <t xml:space="preserve">, </t>
    </r>
    <r>
      <rPr>
        <sz val="10"/>
        <color rgb="FF333333"/>
        <rFont val="맑은 고딕"/>
        <family val="2"/>
        <charset val="129"/>
      </rPr>
      <t>생산능력</t>
    </r>
    <r>
      <rPr>
        <sz val="10"/>
        <color rgb="FF333333"/>
        <rFont val="Arial"/>
        <family val="2"/>
      </rPr>
      <t xml:space="preserve"> </t>
    </r>
    <r>
      <rPr>
        <sz val="10"/>
        <color rgb="FF333333"/>
        <rFont val="맑은 고딕"/>
        <family val="2"/>
        <charset val="129"/>
      </rPr>
      <t>및</t>
    </r>
    <r>
      <rPr>
        <sz val="10"/>
        <color rgb="FF333333"/>
        <rFont val="Arial"/>
        <family val="2"/>
      </rPr>
      <t xml:space="preserve"> </t>
    </r>
    <r>
      <rPr>
        <sz val="10"/>
        <color rgb="FF333333"/>
        <rFont val="맑은 고딕"/>
        <family val="2"/>
        <charset val="129"/>
      </rPr>
      <t>가동을</t>
    </r>
    <r>
      <rPr>
        <sz val="10"/>
        <color rgb="FF333333"/>
        <rFont val="Arial"/>
        <family val="2"/>
      </rPr>
      <t xml:space="preserve"> </t>
    </r>
    <r>
      <rPr>
        <sz val="10"/>
        <color rgb="FF333333"/>
        <rFont val="맑은 고딕"/>
        <family val="2"/>
        <charset val="129"/>
      </rPr>
      <t>다룹니다</t>
    </r>
    <r>
      <rPr>
        <sz val="10"/>
        <color rgb="FF333333"/>
        <rFont val="Arial"/>
        <family val="2"/>
      </rPr>
      <t xml:space="preserve">.
 </t>
    </r>
    <r>
      <rPr>
        <sz val="10"/>
        <color rgb="FF333333"/>
        <rFont val="맑은 고딕"/>
        <family val="2"/>
        <charset val="129"/>
      </rPr>
      <t>광업은</t>
    </r>
    <r>
      <rPr>
        <sz val="10"/>
        <color rgb="FF333333"/>
        <rFont val="Arial"/>
        <family val="2"/>
      </rPr>
      <t xml:space="preserve"> NAICS </t>
    </r>
    <r>
      <rPr>
        <sz val="10"/>
        <color rgb="FF333333"/>
        <rFont val="맑은 고딕"/>
        <family val="2"/>
        <charset val="129"/>
      </rPr>
      <t>섹터</t>
    </r>
    <r>
      <rPr>
        <sz val="10"/>
        <color rgb="FF333333"/>
        <rFont val="Arial"/>
        <family val="2"/>
      </rPr>
      <t xml:space="preserve"> 21</t>
    </r>
    <r>
      <rPr>
        <sz val="10"/>
        <color rgb="FF333333"/>
        <rFont val="맑은 고딕"/>
        <family val="2"/>
        <charset val="129"/>
      </rPr>
      <t>에</t>
    </r>
    <r>
      <rPr>
        <sz val="10"/>
        <color rgb="FF333333"/>
        <rFont val="Arial"/>
        <family val="2"/>
      </rPr>
      <t xml:space="preserve"> </t>
    </r>
    <r>
      <rPr>
        <sz val="10"/>
        <color rgb="FF333333"/>
        <rFont val="맑은 고딕"/>
        <family val="2"/>
        <charset val="129"/>
      </rPr>
      <t>속하는</t>
    </r>
    <r>
      <rPr>
        <sz val="10"/>
        <color rgb="FF333333"/>
        <rFont val="Arial"/>
        <family val="2"/>
      </rPr>
      <t xml:space="preserve"> </t>
    </r>
    <r>
      <rPr>
        <sz val="10"/>
        <color rgb="FF333333"/>
        <rFont val="맑은 고딕"/>
        <family val="2"/>
        <charset val="129"/>
      </rPr>
      <t>모든</t>
    </r>
    <r>
      <rPr>
        <sz val="10"/>
        <color rgb="FF333333"/>
        <rFont val="Arial"/>
        <family val="2"/>
      </rPr>
      <t xml:space="preserve"> </t>
    </r>
    <r>
      <rPr>
        <sz val="10"/>
        <color rgb="FF333333"/>
        <rFont val="맑은 고딕"/>
        <family val="2"/>
        <charset val="129"/>
      </rPr>
      <t>산업으로</t>
    </r>
    <r>
      <rPr>
        <sz val="10"/>
        <color rgb="FF333333"/>
        <rFont val="Arial"/>
        <family val="2"/>
      </rPr>
      <t xml:space="preserve"> </t>
    </r>
    <r>
      <rPr>
        <sz val="10"/>
        <color rgb="FF333333"/>
        <rFont val="맑은 고딕"/>
        <family val="2"/>
        <charset val="129"/>
      </rPr>
      <t>정의되며</t>
    </r>
    <r>
      <rPr>
        <sz val="10"/>
        <color rgb="FF333333"/>
        <rFont val="Arial"/>
        <family val="2"/>
      </rPr>
      <t xml:space="preserve">, </t>
    </r>
    <r>
      <rPr>
        <sz val="10"/>
        <color rgb="FF333333"/>
        <rFont val="맑은 고딕"/>
        <family val="2"/>
        <charset val="129"/>
      </rPr>
      <t>전기</t>
    </r>
    <r>
      <rPr>
        <sz val="10"/>
        <color rgb="FF333333"/>
        <rFont val="Arial"/>
        <family val="2"/>
      </rPr>
      <t xml:space="preserve"> </t>
    </r>
    <r>
      <rPr>
        <sz val="10"/>
        <color rgb="FF333333"/>
        <rFont val="맑은 고딕"/>
        <family val="2"/>
        <charset val="129"/>
      </rPr>
      <t>및</t>
    </r>
    <r>
      <rPr>
        <sz val="10"/>
        <color rgb="FF333333"/>
        <rFont val="Arial"/>
        <family val="2"/>
      </rPr>
      <t xml:space="preserve"> </t>
    </r>
    <r>
      <rPr>
        <sz val="10"/>
        <color rgb="FF333333"/>
        <rFont val="맑은 고딕"/>
        <family val="2"/>
        <charset val="129"/>
      </rPr>
      <t>가스</t>
    </r>
    <r>
      <rPr>
        <sz val="10"/>
        <color rgb="FF333333"/>
        <rFont val="Arial"/>
        <family val="2"/>
      </rPr>
      <t xml:space="preserve"> </t>
    </r>
    <r>
      <rPr>
        <sz val="10"/>
        <color rgb="FF333333"/>
        <rFont val="맑은 고딕"/>
        <family val="2"/>
        <charset val="129"/>
      </rPr>
      <t>유틸리티업은</t>
    </r>
    <r>
      <rPr>
        <sz val="10"/>
        <color rgb="FF333333"/>
        <rFont val="Arial"/>
        <family val="2"/>
      </rPr>
      <t xml:space="preserve"> NAICS </t>
    </r>
    <r>
      <rPr>
        <sz val="10"/>
        <color rgb="FF333333"/>
        <rFont val="맑은 고딕"/>
        <family val="2"/>
        <charset val="129"/>
      </rPr>
      <t>섹터</t>
    </r>
    <r>
      <rPr>
        <sz val="10"/>
        <color rgb="FF333333"/>
        <rFont val="Arial"/>
        <family val="2"/>
      </rPr>
      <t xml:space="preserve"> 2211</t>
    </r>
    <r>
      <rPr>
        <sz val="10"/>
        <color rgb="FF333333"/>
        <rFont val="맑은 고딕"/>
        <family val="2"/>
        <charset val="129"/>
      </rPr>
      <t>과</t>
    </r>
    <r>
      <rPr>
        <sz val="10"/>
        <color rgb="FF333333"/>
        <rFont val="Arial"/>
        <family val="2"/>
      </rPr>
      <t xml:space="preserve"> 2212</t>
    </r>
    <r>
      <rPr>
        <sz val="10"/>
        <color rgb="FF333333"/>
        <rFont val="맑은 고딕"/>
        <family val="2"/>
        <charset val="129"/>
      </rPr>
      <t>에</t>
    </r>
    <r>
      <rPr>
        <sz val="10"/>
        <color rgb="FF333333"/>
        <rFont val="Arial"/>
        <family val="2"/>
      </rPr>
      <t xml:space="preserve"> </t>
    </r>
    <r>
      <rPr>
        <sz val="10"/>
        <color rgb="FF333333"/>
        <rFont val="맑은 고딕"/>
        <family val="2"/>
        <charset val="129"/>
      </rPr>
      <t>속합니다</t>
    </r>
    <r>
      <rPr>
        <sz val="10"/>
        <color rgb="FF333333"/>
        <rFont val="Arial"/>
        <family val="2"/>
      </rPr>
      <t xml:space="preserve">.
 </t>
    </r>
    <r>
      <rPr>
        <sz val="10"/>
        <color rgb="FF333333"/>
        <rFont val="맑은 고딕"/>
        <family val="2"/>
        <charset val="129"/>
      </rPr>
      <t>제조업은</t>
    </r>
    <r>
      <rPr>
        <sz val="10"/>
        <color rgb="FF333333"/>
        <rFont val="Arial"/>
        <family val="2"/>
      </rPr>
      <t xml:space="preserve"> NAICS </t>
    </r>
    <r>
      <rPr>
        <sz val="10"/>
        <color rgb="FF333333"/>
        <rFont val="맑은 고딕"/>
        <family val="2"/>
        <charset val="129"/>
      </rPr>
      <t>제조업</t>
    </r>
    <r>
      <rPr>
        <sz val="10"/>
        <color rgb="FF333333"/>
        <rFont val="Arial"/>
        <family val="2"/>
      </rPr>
      <t xml:space="preserve"> (</t>
    </r>
    <r>
      <rPr>
        <sz val="10"/>
        <color rgb="FF333333"/>
        <rFont val="맑은 고딕"/>
        <family val="2"/>
        <charset val="129"/>
      </rPr>
      <t>섹터</t>
    </r>
    <r>
      <rPr>
        <sz val="10"/>
        <color rgb="FF333333"/>
        <rFont val="Arial"/>
        <family val="2"/>
      </rPr>
      <t xml:space="preserve"> 31-33)</t>
    </r>
    <r>
      <rPr>
        <sz val="10"/>
        <color rgb="FF333333"/>
        <rFont val="맑은 고딕"/>
        <family val="2"/>
        <charset val="129"/>
      </rPr>
      <t>과</t>
    </r>
    <r>
      <rPr>
        <sz val="10"/>
        <color rgb="FF333333"/>
        <rFont val="Arial"/>
        <family val="2"/>
      </rPr>
      <t xml:space="preserve"> </t>
    </r>
    <r>
      <rPr>
        <sz val="10"/>
        <color rgb="FF333333"/>
        <rFont val="맑은 고딕"/>
        <family val="2"/>
        <charset val="129"/>
      </rPr>
      <t>벌목업</t>
    </r>
    <r>
      <rPr>
        <sz val="10"/>
        <color rgb="FF333333"/>
        <rFont val="Arial"/>
        <family val="2"/>
      </rPr>
      <t xml:space="preserve"> </t>
    </r>
    <r>
      <rPr>
        <sz val="10"/>
        <color rgb="FF333333"/>
        <rFont val="맑은 고딕"/>
        <family val="2"/>
        <charset val="129"/>
      </rPr>
      <t>및</t>
    </r>
    <r>
      <rPr>
        <sz val="10"/>
        <color rgb="FF333333"/>
        <rFont val="Arial"/>
        <family val="2"/>
      </rPr>
      <t xml:space="preserve"> </t>
    </r>
    <r>
      <rPr>
        <sz val="10"/>
        <color rgb="FF333333"/>
        <rFont val="맑은 고딕"/>
        <family val="2"/>
        <charset val="129"/>
      </rPr>
      <t>신문</t>
    </r>
    <r>
      <rPr>
        <sz val="10"/>
        <color rgb="FF333333"/>
        <rFont val="Arial"/>
        <family val="2"/>
      </rPr>
      <t xml:space="preserve">, </t>
    </r>
    <r>
      <rPr>
        <sz val="10"/>
        <color rgb="FF333333"/>
        <rFont val="맑은 고딕"/>
        <family val="2"/>
        <charset val="129"/>
      </rPr>
      <t>정기</t>
    </r>
    <r>
      <rPr>
        <sz val="10"/>
        <color rgb="FF333333"/>
        <rFont val="Arial"/>
        <family val="2"/>
      </rPr>
      <t xml:space="preserve"> </t>
    </r>
    <r>
      <rPr>
        <sz val="10"/>
        <color rgb="FF333333"/>
        <rFont val="맑은 고딕"/>
        <family val="2"/>
        <charset val="129"/>
      </rPr>
      <t>간행물</t>
    </r>
    <r>
      <rPr>
        <sz val="10"/>
        <color rgb="FF333333"/>
        <rFont val="Arial"/>
        <family val="2"/>
      </rPr>
      <t xml:space="preserve">, </t>
    </r>
    <r>
      <rPr>
        <sz val="10"/>
        <color rgb="FF333333"/>
        <rFont val="맑은 고딕"/>
        <family val="2"/>
        <charset val="129"/>
      </rPr>
      <t>서적</t>
    </r>
    <r>
      <rPr>
        <sz val="10"/>
        <color rgb="FF333333"/>
        <rFont val="Arial"/>
        <family val="2"/>
      </rPr>
      <t xml:space="preserve">, </t>
    </r>
    <r>
      <rPr>
        <sz val="10"/>
        <color rgb="FF333333"/>
        <rFont val="맑은 고딕"/>
        <family val="2"/>
        <charset val="129"/>
      </rPr>
      <t>사전</t>
    </r>
    <r>
      <rPr>
        <sz val="10"/>
        <color rgb="FF333333"/>
        <rFont val="Arial"/>
        <family val="2"/>
      </rPr>
      <t xml:space="preserve"> </t>
    </r>
    <r>
      <rPr>
        <sz val="10"/>
        <color rgb="FF333333"/>
        <rFont val="맑은 고딕"/>
        <family val="2"/>
        <charset val="129"/>
      </rPr>
      <t>출판업으로</t>
    </r>
    <r>
      <rPr>
        <sz val="10"/>
        <color rgb="FF333333"/>
        <rFont val="Arial"/>
        <family val="2"/>
      </rPr>
      <t xml:space="preserve"> </t>
    </r>
    <r>
      <rPr>
        <sz val="10"/>
        <color rgb="FF333333"/>
        <rFont val="맑은 고딕"/>
        <family val="2"/>
        <charset val="129"/>
      </rPr>
      <t>구성됩니다</t>
    </r>
    <r>
      <rPr>
        <sz val="10"/>
        <color rgb="FF333333"/>
        <rFont val="Arial"/>
        <family val="2"/>
      </rPr>
      <t xml:space="preserve">.
 </t>
    </r>
    <r>
      <rPr>
        <sz val="10"/>
        <color rgb="FF333333"/>
        <rFont val="맑은 고딕"/>
        <family val="2"/>
        <charset val="129"/>
      </rPr>
      <t>벌목업과</t>
    </r>
    <r>
      <rPr>
        <sz val="10"/>
        <color rgb="FF333333"/>
        <rFont val="Arial"/>
        <family val="2"/>
      </rPr>
      <t xml:space="preserve"> </t>
    </r>
    <r>
      <rPr>
        <sz val="10"/>
        <color rgb="FF333333"/>
        <rFont val="맑은 고딕"/>
        <family val="2"/>
        <charset val="129"/>
      </rPr>
      <t>출판업은</t>
    </r>
    <r>
      <rPr>
        <sz val="10"/>
        <color rgb="FF333333"/>
        <rFont val="Arial"/>
        <family val="2"/>
      </rPr>
      <t xml:space="preserve"> NAICS (</t>
    </r>
    <r>
      <rPr>
        <sz val="10"/>
        <color rgb="FF333333"/>
        <rFont val="맑은 고딕"/>
        <family val="2"/>
        <charset val="129"/>
      </rPr>
      <t>각각</t>
    </r>
    <r>
      <rPr>
        <sz val="10"/>
        <color rgb="FF333333"/>
        <rFont val="Arial"/>
        <family val="2"/>
      </rPr>
      <t xml:space="preserve"> </t>
    </r>
    <r>
      <rPr>
        <sz val="10"/>
        <color rgb="FF333333"/>
        <rFont val="맑은 고딕"/>
        <family val="2"/>
        <charset val="129"/>
      </rPr>
      <t>농업과</t>
    </r>
    <r>
      <rPr>
        <sz val="10"/>
        <color rgb="FF333333"/>
        <rFont val="Arial"/>
        <family val="2"/>
      </rPr>
      <t xml:space="preserve"> </t>
    </r>
    <r>
      <rPr>
        <sz val="10"/>
        <color rgb="FF333333"/>
        <rFont val="맑은 고딕"/>
        <family val="2"/>
        <charset val="129"/>
      </rPr>
      <t>정보업</t>
    </r>
    <r>
      <rPr>
        <sz val="10"/>
        <color rgb="FF333333"/>
        <rFont val="Arial"/>
        <family val="2"/>
      </rPr>
      <t>)</t>
    </r>
    <r>
      <rPr>
        <sz val="10"/>
        <color rgb="FF333333"/>
        <rFont val="맑은 고딕"/>
        <family val="2"/>
        <charset val="129"/>
      </rPr>
      <t>으로</t>
    </r>
    <r>
      <rPr>
        <sz val="10"/>
        <color rgb="FF333333"/>
        <rFont val="Arial"/>
        <family val="2"/>
      </rPr>
      <t xml:space="preserve"> </t>
    </r>
    <r>
      <rPr>
        <sz val="10"/>
        <color rgb="FF333333"/>
        <rFont val="맑은 고딕"/>
        <family val="2"/>
        <charset val="129"/>
      </rPr>
      <t>분류되지만</t>
    </r>
    <r>
      <rPr>
        <sz val="10"/>
        <color rgb="FF333333"/>
        <rFont val="Arial"/>
        <family val="2"/>
      </rPr>
      <t xml:space="preserve">, </t>
    </r>
    <r>
      <rPr>
        <sz val="10"/>
        <color rgb="FF333333"/>
        <rFont val="맑은 고딕"/>
        <family val="2"/>
        <charset val="129"/>
      </rPr>
      <t>과거에는</t>
    </r>
    <r>
      <rPr>
        <sz val="10"/>
        <color rgb="FF333333"/>
        <rFont val="Arial"/>
        <family val="2"/>
      </rPr>
      <t xml:space="preserve"> </t>
    </r>
    <r>
      <rPr>
        <sz val="10"/>
        <color rgb="FF333333"/>
        <rFont val="맑은 고딕"/>
        <family val="2"/>
        <charset val="129"/>
      </rPr>
      <t>제조업으로</t>
    </r>
    <r>
      <rPr>
        <sz val="10"/>
        <color rgb="FF333333"/>
        <rFont val="Arial"/>
        <family val="2"/>
      </rPr>
      <t xml:space="preserve"> </t>
    </r>
    <r>
      <rPr>
        <sz val="10"/>
        <color rgb="FF333333"/>
        <rFont val="맑은 고딕"/>
        <family val="2"/>
        <charset val="129"/>
      </rPr>
      <t>간주되었고</t>
    </r>
    <r>
      <rPr>
        <sz val="10"/>
        <color rgb="FF333333"/>
        <rFont val="Arial"/>
        <family val="2"/>
      </rPr>
      <t xml:space="preserve"> SIC</t>
    </r>
    <r>
      <rPr>
        <sz val="10"/>
        <color rgb="FF333333"/>
        <rFont val="맑은 고딕"/>
        <family val="2"/>
        <charset val="129"/>
      </rPr>
      <t>에</t>
    </r>
    <r>
      <rPr>
        <sz val="10"/>
        <color rgb="FF333333"/>
        <rFont val="Arial"/>
        <family val="2"/>
      </rPr>
      <t xml:space="preserve"> </t>
    </r>
    <r>
      <rPr>
        <sz val="10"/>
        <color rgb="FF333333"/>
        <rFont val="맑은 고딕"/>
        <family val="2"/>
        <charset val="129"/>
      </rPr>
      <t>따라</t>
    </r>
    <r>
      <rPr>
        <sz val="10"/>
        <color rgb="FF333333"/>
        <rFont val="Arial"/>
        <family val="2"/>
      </rPr>
      <t xml:space="preserve"> </t>
    </r>
    <r>
      <rPr>
        <sz val="10"/>
        <color rgb="FF333333"/>
        <rFont val="맑은 고딕"/>
        <family val="2"/>
        <charset val="129"/>
      </rPr>
      <t>산업</t>
    </r>
    <r>
      <rPr>
        <sz val="10"/>
        <color rgb="FF333333"/>
        <rFont val="Arial"/>
        <family val="2"/>
      </rPr>
      <t xml:space="preserve"> </t>
    </r>
    <r>
      <rPr>
        <sz val="10"/>
        <color rgb="FF333333"/>
        <rFont val="맑은 고딕"/>
        <family val="2"/>
        <charset val="129"/>
      </rPr>
      <t>부문에</t>
    </r>
    <r>
      <rPr>
        <sz val="10"/>
        <color rgb="FF333333"/>
        <rFont val="Arial"/>
        <family val="2"/>
      </rPr>
      <t xml:space="preserve"> </t>
    </r>
    <r>
      <rPr>
        <sz val="10"/>
        <color rgb="FF333333"/>
        <rFont val="맑은 고딕"/>
        <family val="2"/>
        <charset val="129"/>
      </rPr>
      <t>포함되었습니다</t>
    </r>
    <r>
      <rPr>
        <sz val="10"/>
        <color rgb="FF333333"/>
        <rFont val="Arial"/>
        <family val="2"/>
      </rPr>
      <t xml:space="preserve">.
 2002.12. </t>
    </r>
    <r>
      <rPr>
        <sz val="10"/>
        <color rgb="FF333333"/>
        <rFont val="맑은 고딕"/>
        <family val="2"/>
        <charset val="129"/>
      </rPr>
      <t>연방준비제도는</t>
    </r>
    <r>
      <rPr>
        <sz val="10"/>
        <color rgb="FF333333"/>
        <rFont val="Arial"/>
        <family val="2"/>
      </rPr>
      <t xml:space="preserve"> SIC </t>
    </r>
    <r>
      <rPr>
        <sz val="10"/>
        <color rgb="FF333333"/>
        <rFont val="맑은 고딕"/>
        <family val="2"/>
        <charset val="129"/>
      </rPr>
      <t>시스템의</t>
    </r>
    <r>
      <rPr>
        <sz val="10"/>
        <color rgb="FF333333"/>
        <rFont val="Arial"/>
        <family val="2"/>
      </rPr>
      <t xml:space="preserve"> </t>
    </r>
    <r>
      <rPr>
        <sz val="10"/>
        <color rgb="FF333333"/>
        <rFont val="맑은 고딕"/>
        <family val="2"/>
        <charset val="129"/>
      </rPr>
      <t>모든</t>
    </r>
    <r>
      <rPr>
        <sz val="10"/>
        <color rgb="FF333333"/>
        <rFont val="Arial"/>
        <family val="2"/>
      </rPr>
      <t xml:space="preserve"> </t>
    </r>
    <r>
      <rPr>
        <sz val="10"/>
        <color rgb="FF333333"/>
        <rFont val="맑은 고딕"/>
        <family val="2"/>
        <charset val="129"/>
      </rPr>
      <t>산업</t>
    </r>
    <r>
      <rPr>
        <sz val="10"/>
        <color rgb="FF333333"/>
        <rFont val="Arial"/>
        <family val="2"/>
      </rPr>
      <t xml:space="preserve"> </t>
    </r>
    <r>
      <rPr>
        <sz val="10"/>
        <color rgb="FF333333"/>
        <rFont val="맑은 고딕"/>
        <family val="2"/>
        <charset val="129"/>
      </rPr>
      <t>산출량</t>
    </r>
    <r>
      <rPr>
        <sz val="10"/>
        <color rgb="FF333333"/>
        <rFont val="Arial"/>
        <family val="2"/>
      </rPr>
      <t xml:space="preserve"> </t>
    </r>
    <r>
      <rPr>
        <sz val="10"/>
        <color rgb="FF333333"/>
        <rFont val="맑은 고딕"/>
        <family val="2"/>
        <charset val="129"/>
      </rPr>
      <t>자료를</t>
    </r>
    <r>
      <rPr>
        <sz val="10"/>
        <color rgb="FF333333"/>
        <rFont val="Arial"/>
        <family val="2"/>
      </rPr>
      <t xml:space="preserve"> NAICS</t>
    </r>
    <r>
      <rPr>
        <sz val="10"/>
        <color rgb="FF333333"/>
        <rFont val="맑은 고딕"/>
        <family val="2"/>
        <charset val="129"/>
      </rPr>
      <t>로</t>
    </r>
    <r>
      <rPr>
        <sz val="10"/>
        <color rgb="FF333333"/>
        <rFont val="Arial"/>
        <family val="2"/>
      </rPr>
      <t xml:space="preserve"> </t>
    </r>
    <r>
      <rPr>
        <sz val="10"/>
        <color rgb="FF333333"/>
        <rFont val="맑은 고딕"/>
        <family val="2"/>
        <charset val="129"/>
      </rPr>
      <t>재분류하였습니다</t>
    </r>
    <r>
      <rPr>
        <sz val="10"/>
        <color rgb="FF333333"/>
        <rFont val="Arial"/>
        <family val="2"/>
      </rPr>
      <t>.</t>
    </r>
    <phoneticPr fontId="2" type="noConversion"/>
  </si>
  <si>
    <t>Dec.</t>
  </si>
  <si>
    <t>June[r]</t>
  </si>
  <si>
    <r>
      <t xml:space="preserve">Percent change </t>
    </r>
    <r>
      <rPr>
        <b/>
        <sz val="10"/>
        <color rgb="FFFFFFFF"/>
        <rFont val="돋움"/>
        <family val="3"/>
        <charset val="129"/>
      </rPr>
      <t>백분율</t>
    </r>
    <r>
      <rPr>
        <b/>
        <sz val="10"/>
        <color rgb="FFFFFFFF"/>
        <rFont val="Arial"/>
        <family val="2"/>
      </rPr>
      <t xml:space="preserve"> </t>
    </r>
    <r>
      <rPr>
        <b/>
        <sz val="10"/>
        <color rgb="FFFFFFFF"/>
        <rFont val="돋움"/>
        <family val="3"/>
        <charset val="129"/>
      </rPr>
      <t>변화</t>
    </r>
    <phoneticPr fontId="2" type="noConversion"/>
  </si>
  <si>
    <r>
      <t xml:space="preserve">Percent of capacity </t>
    </r>
    <r>
      <rPr>
        <b/>
        <sz val="10"/>
        <color rgb="FFFFFFFF"/>
        <rFont val="돋움"/>
        <family val="3"/>
        <charset val="129"/>
      </rPr>
      <t>가동률</t>
    </r>
    <phoneticPr fontId="2" type="noConversion"/>
  </si>
  <si>
    <t>3361-3</t>
    <phoneticPr fontId="2" type="noConversion"/>
  </si>
  <si>
    <t>3364-9</t>
    <phoneticPr fontId="2" type="noConversion"/>
  </si>
  <si>
    <t>1133,5111</t>
    <phoneticPr fontId="2" type="noConversion"/>
  </si>
  <si>
    <t>Paper</t>
    <phoneticPr fontId="2" type="noConversion"/>
  </si>
  <si>
    <r>
      <rPr>
        <sz val="10"/>
        <color rgb="FF333333"/>
        <rFont val="돋움"/>
        <family val="3"/>
        <charset val="129"/>
      </rPr>
      <t>종이</t>
    </r>
    <r>
      <rPr>
        <sz val="10"/>
        <color rgb="FF333333"/>
        <rFont val="Arial"/>
        <family val="2"/>
      </rPr>
      <t xml:space="preserve"> </t>
    </r>
    <r>
      <rPr>
        <sz val="10"/>
        <color rgb="FF333333"/>
        <rFont val="돋움"/>
        <family val="3"/>
        <charset val="129"/>
      </rPr>
      <t>제조업</t>
    </r>
    <phoneticPr fontId="2" type="noConversion"/>
  </si>
  <si>
    <t>213111</t>
    <phoneticPr fontId="2" type="noConversion"/>
  </si>
  <si>
    <t>3341</t>
    <phoneticPr fontId="2" type="noConversion"/>
  </si>
  <si>
    <t>3342</t>
    <phoneticPr fontId="2" type="noConversion"/>
  </si>
  <si>
    <t>3344</t>
    <phoneticPr fontId="2" type="noConversion"/>
  </si>
  <si>
    <t>3361</t>
    <phoneticPr fontId="2" type="noConversion"/>
  </si>
  <si>
    <t>3363</t>
    <phoneticPr fontId="2" type="noConversion"/>
  </si>
  <si>
    <t>Jan.</t>
  </si>
  <si>
    <t>Aug. '24 to</t>
  </si>
  <si>
    <t>July[r]</t>
  </si>
  <si>
    <t>Aug.[p]</t>
  </si>
  <si>
    <t>Aug. '25</t>
  </si>
  <si>
    <t>Aug.</t>
  </si>
  <si>
    <t>Note. Under industry groups, the figures to the right of the series descriptions are 2017 North American Industry Classification System (NAICS) codes. The abbreviation pt denotes part of a NAICS code. Additional industry detail is available on the Board's website (www.federalreserve.gov/releases/G17/20250916/default_sup.htm). Under market groups, in the products category, miscellaneous consumer nondurables, oil and gas well drilling, and manufactured homes are not shown separately; in the nondurable materials category, containers and miscellaneous nondurable materials are not shown separately.</t>
    <phoneticPr fontId="2" type="noConversion"/>
  </si>
  <si>
    <t>Q2[r]</t>
  </si>
  <si>
    <t>Aug. '24</t>
  </si>
  <si>
    <t>2017 = 100, seasonally adjusted</t>
    <phoneticPr fontId="2" type="noConversion"/>
  </si>
  <si>
    <t>Feb.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</si>
</sst>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_ "/>
    <numFmt numFmtId="178" formatCode="0.00_);[Red]\(0.00\)"/>
    <numFmt numFmtId="179" formatCode="0.00_ "/>
  </numFmts>
  <fonts count="39" x14ac:knownFonts="1">
    <font>
      <sz val="10"/>
      <color theme="1"/>
      <name val="함초롬바탕"/>
      <family val="2"/>
      <charset val="129"/>
    </font>
    <font>
      <b/>
      <sz val="16"/>
      <color indexed="8"/>
      <name val="함초롬바탕"/>
      <family val="1"/>
      <charset val="129"/>
    </font>
    <font>
      <sz val="8"/>
      <name val="함초롬바탕"/>
      <family val="2"/>
      <charset val="129"/>
    </font>
    <font>
      <b/>
      <sz val="16"/>
      <color theme="1"/>
      <name val="함초롬바탕"/>
      <family val="1"/>
      <charset val="129"/>
    </font>
    <font>
      <sz val="16"/>
      <color theme="1"/>
      <name val="함초롬바탕"/>
      <family val="2"/>
      <charset val="129"/>
    </font>
    <font>
      <b/>
      <sz val="10"/>
      <color rgb="FFFFFFFF"/>
      <name val="Arial"/>
      <family val="2"/>
    </font>
    <font>
      <b/>
      <sz val="10"/>
      <color rgb="FFFFFFFF"/>
      <name val="돋움"/>
      <family val="3"/>
      <charset val="129"/>
    </font>
    <font>
      <sz val="10"/>
      <color theme="1"/>
      <name val="Arial"/>
      <family val="2"/>
    </font>
    <font>
      <sz val="10"/>
      <color theme="1"/>
      <name val="돋움"/>
      <family val="3"/>
      <charset val="129"/>
    </font>
    <font>
      <sz val="12"/>
      <color rgb="FF333333"/>
      <name val="맑은 고딕"/>
      <family val="3"/>
      <charset val="129"/>
      <scheme val="minor"/>
    </font>
    <font>
      <sz val="10"/>
      <color theme="1"/>
      <name val="맑은 고딕"/>
      <family val="3"/>
      <charset val="129"/>
      <scheme val="minor"/>
    </font>
    <font>
      <sz val="11"/>
      <color rgb="FF333333"/>
      <name val="Arial"/>
      <family val="2"/>
    </font>
    <font>
      <sz val="12"/>
      <color rgb="FF333333"/>
      <name val="Arial"/>
      <family val="2"/>
    </font>
    <font>
      <u/>
      <sz val="10"/>
      <color theme="10"/>
      <name val="함초롬바탕"/>
      <family val="2"/>
      <charset val="129"/>
    </font>
    <font>
      <sz val="16"/>
      <color theme="1"/>
      <name val="맑은 고딕"/>
      <family val="3"/>
      <charset val="129"/>
      <scheme val="major"/>
    </font>
    <font>
      <sz val="16"/>
      <color theme="1"/>
      <name val="함초롬바탕"/>
      <family val="1"/>
      <charset val="129"/>
    </font>
    <font>
      <sz val="10"/>
      <color theme="1"/>
      <name val="함초롬바탕"/>
      <family val="1"/>
      <charset val="129"/>
    </font>
    <font>
      <sz val="10"/>
      <color theme="1"/>
      <name val="맑은 고딕"/>
      <family val="3"/>
      <charset val="129"/>
      <scheme val="major"/>
    </font>
    <font>
      <b/>
      <sz val="10"/>
      <color rgb="FFFFFFFF"/>
      <name val="맑은 고딕"/>
      <family val="3"/>
      <charset val="129"/>
      <scheme val="major"/>
    </font>
    <font>
      <sz val="10"/>
      <color theme="0"/>
      <name val="함초롬바탕"/>
      <family val="2"/>
      <charset val="129"/>
    </font>
    <font>
      <sz val="10"/>
      <color theme="0"/>
      <name val="함초롬바탕"/>
      <family val="1"/>
      <charset val="129"/>
    </font>
    <font>
      <b/>
      <sz val="10"/>
      <color rgb="FFFFFFFF"/>
      <name val="돋움"/>
      <family val="2"/>
      <charset val="129"/>
    </font>
    <font>
      <b/>
      <sz val="10"/>
      <color rgb="FFFFFFFF"/>
      <name val="Arial"/>
      <family val="3"/>
      <charset val="129"/>
    </font>
    <font>
      <sz val="10"/>
      <color rgb="FF333333"/>
      <name val="Arial"/>
      <family val="2"/>
    </font>
    <font>
      <sz val="10"/>
      <color rgb="FF333333"/>
      <name val="맑은 고딕"/>
      <family val="3"/>
      <charset val="129"/>
      <scheme val="major"/>
    </font>
    <font>
      <sz val="10"/>
      <color rgb="FF333333"/>
      <name val="돋움"/>
      <family val="3"/>
      <charset val="129"/>
    </font>
    <font>
      <sz val="11"/>
      <color rgb="FF333333"/>
      <name val="맑은 고딕"/>
      <family val="3"/>
      <charset val="129"/>
      <scheme val="minor"/>
    </font>
    <font>
      <sz val="10"/>
      <name val="함초롬바탕"/>
      <family val="2"/>
      <charset val="129"/>
    </font>
    <font>
      <sz val="16"/>
      <color theme="1"/>
      <name val="맑은 고딕"/>
      <family val="3"/>
      <charset val="129"/>
      <scheme val="minor"/>
    </font>
    <font>
      <b/>
      <sz val="10"/>
      <color rgb="FFFFFFFF"/>
      <name val="맑은 고딕"/>
      <family val="3"/>
      <charset val="129"/>
      <scheme val="minor"/>
    </font>
    <font>
      <sz val="10"/>
      <color rgb="FF333333"/>
      <name val="맑은 고딕"/>
      <family val="3"/>
      <charset val="129"/>
      <scheme val="minor"/>
    </font>
    <font>
      <u/>
      <sz val="10"/>
      <color theme="10"/>
      <name val="함초롬바탕"/>
      <family val="1"/>
      <charset val="129"/>
    </font>
    <font>
      <sz val="10"/>
      <name val="맑은 고딕"/>
      <family val="3"/>
      <charset val="129"/>
      <scheme val="minor"/>
    </font>
    <font>
      <sz val="10"/>
      <color rgb="FF333333"/>
      <name val="맑은 고딕"/>
      <family val="3"/>
      <charset val="129"/>
    </font>
    <font>
      <sz val="10"/>
      <color rgb="FF333333"/>
      <name val="함초롬바탕"/>
      <family val="2"/>
      <charset val="129"/>
    </font>
    <font>
      <sz val="8"/>
      <name val="맑은 고딕"/>
      <family val="2"/>
      <charset val="129"/>
      <scheme val="minor"/>
    </font>
    <font>
      <b/>
      <sz val="10"/>
      <color rgb="FFFFFFFF"/>
      <name val="맑은 고딕"/>
      <family val="2"/>
      <charset val="129"/>
    </font>
    <font>
      <b/>
      <sz val="10"/>
      <color rgb="FFFFFFFF"/>
      <name val="맑은 고딕"/>
      <family val="3"/>
      <charset val="129"/>
    </font>
    <font>
      <sz val="10"/>
      <color rgb="FF333333"/>
      <name val="맑은 고딕"/>
      <family val="2"/>
      <charset val="129"/>
    </font>
  </fonts>
  <fills count="6">
    <fill>
      <patternFill patternType="none"/>
    </fill>
    <fill>
      <patternFill patternType="gray125"/>
    </fill>
    <fill>
      <patternFill patternType="solid">
        <fgColor rgb="FF163855"/>
        <bgColor indexed="64"/>
      </patternFill>
    </fill>
    <fill>
      <patternFill patternType="solid">
        <fgColor rgb="FFE7F1F9"/>
        <bgColor indexed="64"/>
      </patternFill>
    </fill>
    <fill>
      <patternFill patternType="solid">
        <fgColor rgb="FFFFFFFF"/>
        <bgColor indexed="64"/>
      </patternFill>
    </fill>
    <fill>
      <patternFill patternType="solid">
        <fgColor rgb="FFE8E8E8"/>
        <bgColor indexed="64"/>
      </patternFill>
    </fill>
  </fills>
  <borders count="79">
    <border>
      <left/>
      <right/>
      <top/>
      <bottom/>
      <diagonal/>
    </border>
    <border>
      <left/>
      <right/>
      <top/>
      <bottom style="medium">
        <color indexed="64"/>
      </bottom>
      <diagonal/>
    </border>
    <border>
      <left style="medium">
        <color rgb="FF97A4B4"/>
      </left>
      <right/>
      <top style="medium">
        <color rgb="FF97A4B4"/>
      </top>
      <bottom/>
      <diagonal/>
    </border>
    <border>
      <left/>
      <right/>
      <top style="medium">
        <color rgb="FF97A4B4"/>
      </top>
      <bottom/>
      <diagonal/>
    </border>
    <border>
      <left/>
      <right/>
      <top style="medium">
        <color rgb="FF97A4B4"/>
      </top>
      <bottom style="medium">
        <color rgb="FFDDDDDD"/>
      </bottom>
      <diagonal/>
    </border>
    <border>
      <left/>
      <right style="medium">
        <color rgb="FFFFFFFF"/>
      </right>
      <top style="medium">
        <color rgb="FF97A4B4"/>
      </top>
      <bottom style="medium">
        <color rgb="FFDDDDDD"/>
      </bottom>
      <diagonal/>
    </border>
    <border>
      <left style="medium">
        <color rgb="FFFFFFFF"/>
      </left>
      <right/>
      <top style="medium">
        <color rgb="FF97A4B4"/>
      </top>
      <bottom style="medium">
        <color rgb="FFDDDDDD"/>
      </bottom>
      <diagonal/>
    </border>
    <border>
      <left/>
      <right style="medium">
        <color rgb="FF97A4B4"/>
      </right>
      <top style="medium">
        <color rgb="FF97A4B4"/>
      </top>
      <bottom style="medium">
        <color rgb="FFDDDDDD"/>
      </bottom>
      <diagonal/>
    </border>
    <border>
      <left style="medium">
        <color rgb="FF97A4B4"/>
      </left>
      <right/>
      <top/>
      <bottom/>
      <diagonal/>
    </border>
    <border>
      <left style="medium">
        <color rgb="FF97A4B4"/>
      </left>
      <right/>
      <top style="medium">
        <color rgb="FFDDDDDD"/>
      </top>
      <bottom style="medium">
        <color rgb="FFDDDDDD"/>
      </bottom>
      <diagonal/>
    </border>
    <border>
      <left/>
      <right style="medium">
        <color rgb="FFFFFFFF"/>
      </right>
      <top style="medium">
        <color rgb="FFDDDDDD"/>
      </top>
      <bottom style="medium">
        <color rgb="FFDDDDDD"/>
      </bottom>
      <diagonal/>
    </border>
    <border>
      <left style="medium">
        <color rgb="FFFFFFFF"/>
      </left>
      <right/>
      <top style="medium">
        <color rgb="FFDDDDDD"/>
      </top>
      <bottom style="medium">
        <color rgb="FFDDDDDD"/>
      </bottom>
      <diagonal/>
    </border>
    <border>
      <left/>
      <right/>
      <top style="medium">
        <color rgb="FFDDDDDD"/>
      </top>
      <bottom style="medium">
        <color rgb="FFDDDDDD"/>
      </bottom>
      <diagonal/>
    </border>
    <border>
      <left/>
      <right style="medium">
        <color rgb="FF97A4B4"/>
      </right>
      <top style="medium">
        <color rgb="FFDDDDDD"/>
      </top>
      <bottom/>
      <diagonal/>
    </border>
    <border>
      <left style="medium">
        <color rgb="FF97A4B4"/>
      </left>
      <right/>
      <top/>
      <bottom style="medium">
        <color rgb="FFDDDDDD"/>
      </bottom>
      <diagonal/>
    </border>
    <border>
      <left/>
      <right style="medium">
        <color rgb="FFFFFFFF"/>
      </right>
      <top style="medium">
        <color rgb="FFDDDDDD"/>
      </top>
      <bottom/>
      <diagonal/>
    </border>
    <border>
      <left/>
      <right style="medium">
        <color rgb="FF97A4B4"/>
      </right>
      <top/>
      <bottom/>
      <diagonal/>
    </border>
    <border>
      <left style="medium">
        <color rgb="FF97A4B4"/>
      </left>
      <right style="medium">
        <color rgb="FF9CB0C0"/>
      </right>
      <top style="medium">
        <color rgb="FFDDDDDD"/>
      </top>
      <bottom/>
      <diagonal/>
    </border>
    <border>
      <left/>
      <right/>
      <top style="medium">
        <color rgb="FFDDDDDD"/>
      </top>
      <bottom/>
      <diagonal/>
    </border>
    <border>
      <left style="medium">
        <color rgb="FF9CB0C0"/>
      </left>
      <right/>
      <top style="medium">
        <color rgb="FFDDDDDD"/>
      </top>
      <bottom style="medium">
        <color rgb="FFDDDDDD"/>
      </bottom>
      <diagonal/>
    </border>
    <border>
      <left/>
      <right style="medium">
        <color rgb="FF9CB0C0"/>
      </right>
      <top style="medium">
        <color rgb="FFDDDDDD"/>
      </top>
      <bottom style="medium">
        <color rgb="FFDDDDDD"/>
      </bottom>
      <diagonal/>
    </border>
    <border>
      <left/>
      <right style="medium">
        <color rgb="FF9CB0C0"/>
      </right>
      <top style="medium">
        <color rgb="FFDDDDDD"/>
      </top>
      <bottom/>
      <diagonal/>
    </border>
    <border>
      <left/>
      <right style="medium">
        <color rgb="FF97A4B4"/>
      </right>
      <top style="medium">
        <color rgb="FFDDDDDD"/>
      </top>
      <bottom style="medium">
        <color rgb="FFDDDDDD"/>
      </bottom>
      <diagonal/>
    </border>
    <border>
      <left style="medium">
        <color rgb="FF97A4B4"/>
      </left>
      <right style="medium">
        <color rgb="FF9CB0C0"/>
      </right>
      <top style="medium">
        <color rgb="FFDDDDDD"/>
      </top>
      <bottom style="medium">
        <color rgb="FF97A4B4"/>
      </bottom>
      <diagonal/>
    </border>
    <border>
      <left/>
      <right style="medium">
        <color rgb="FF9CB0C0"/>
      </right>
      <top style="medium">
        <color rgb="FFDDDDDD"/>
      </top>
      <bottom style="medium">
        <color rgb="FF97A4B4"/>
      </bottom>
      <diagonal/>
    </border>
    <border>
      <left/>
      <right style="medium">
        <color rgb="FF97A4B4"/>
      </right>
      <top style="medium">
        <color rgb="FFDDDDDD"/>
      </top>
      <bottom style="medium">
        <color rgb="FF97A4B4"/>
      </bottom>
      <diagonal/>
    </border>
    <border>
      <left/>
      <right style="medium">
        <color rgb="FFFFFFFF"/>
      </right>
      <top style="medium">
        <color rgb="FF97A4B4"/>
      </top>
      <bottom/>
      <diagonal/>
    </border>
    <border>
      <left/>
      <right style="medium">
        <color rgb="FF97A4B4"/>
      </right>
      <top style="medium">
        <color rgb="FF97A4B4"/>
      </top>
      <bottom/>
      <diagonal/>
    </border>
    <border>
      <left style="medium">
        <color rgb="FF97A4B4"/>
      </left>
      <right style="medium">
        <color rgb="FFFFFFFF"/>
      </right>
      <top/>
      <bottom style="medium">
        <color rgb="FFDDDDDD"/>
      </bottom>
      <diagonal/>
    </border>
    <border>
      <left/>
      <right style="medium">
        <color rgb="FFFFFFFF"/>
      </right>
      <top/>
      <bottom/>
      <diagonal/>
    </border>
    <border>
      <left style="medium">
        <color rgb="FF97A4B4"/>
      </left>
      <right style="medium">
        <color rgb="FF97A4B4"/>
      </right>
      <top style="medium">
        <color rgb="FF97A4B4"/>
      </top>
      <bottom/>
      <diagonal/>
    </border>
    <border>
      <left style="medium">
        <color rgb="FF97A4B4"/>
      </left>
      <right style="medium">
        <color rgb="FFFFFFFF"/>
      </right>
      <top style="medium">
        <color rgb="FF97A4B4"/>
      </top>
      <bottom/>
      <diagonal/>
    </border>
    <border>
      <left style="medium">
        <color rgb="FFFFFFFF"/>
      </left>
      <right style="medium">
        <color rgb="FFFFFFFF"/>
      </right>
      <top style="medium">
        <color rgb="FF97A4B4"/>
      </top>
      <bottom/>
      <diagonal/>
    </border>
    <border>
      <left style="medium">
        <color rgb="FFFFFFFF"/>
      </left>
      <right/>
      <top style="medium">
        <color rgb="FF97A4B4"/>
      </top>
      <bottom/>
      <diagonal/>
    </border>
    <border>
      <left style="medium">
        <color rgb="FF97A4B4"/>
      </left>
      <right style="medium">
        <color rgb="FF97A4B4"/>
      </right>
      <top/>
      <bottom/>
      <diagonal/>
    </border>
    <border>
      <left style="medium">
        <color rgb="FF97A4B4"/>
      </left>
      <right style="medium">
        <color rgb="FFFFFFFF"/>
      </right>
      <top/>
      <bottom/>
      <diagonal/>
    </border>
    <border>
      <left style="medium">
        <color rgb="FFFFFFFF"/>
      </left>
      <right style="medium">
        <color rgb="FFFFFFFF"/>
      </right>
      <top/>
      <bottom/>
      <diagonal/>
    </border>
    <border>
      <left style="medium">
        <color rgb="FFFFFFFF"/>
      </left>
      <right/>
      <top/>
      <bottom/>
      <diagonal/>
    </border>
    <border>
      <left style="medium">
        <color rgb="FFFFFFFF"/>
      </left>
      <right/>
      <top/>
      <bottom style="medium">
        <color rgb="FFDDDDDD"/>
      </bottom>
      <diagonal/>
    </border>
    <border>
      <left/>
      <right/>
      <top/>
      <bottom style="medium">
        <color rgb="FFDDDDDD"/>
      </bottom>
      <diagonal/>
    </border>
    <border>
      <left/>
      <right style="medium">
        <color rgb="FFFFFFFF"/>
      </right>
      <top/>
      <bottom style="medium">
        <color rgb="FFDDDDDD"/>
      </bottom>
      <diagonal/>
    </border>
    <border>
      <left style="medium">
        <color rgb="FF97A4B4"/>
      </left>
      <right style="medium">
        <color rgb="FF97A4B4"/>
      </right>
      <top/>
      <bottom style="medium">
        <color rgb="FFDDDDDD"/>
      </bottom>
      <diagonal/>
    </border>
    <border>
      <left style="medium">
        <color rgb="FFFFFFFF"/>
      </left>
      <right style="medium">
        <color rgb="FFFFFFFF"/>
      </right>
      <top/>
      <bottom style="medium">
        <color rgb="FFDDDDDD"/>
      </bottom>
      <diagonal/>
    </border>
    <border>
      <left style="medium">
        <color rgb="FF9CB0C0"/>
      </left>
      <right style="medium">
        <color rgb="FF9CB0C0"/>
      </right>
      <top style="medium">
        <color rgb="FFDDDDDD"/>
      </top>
      <bottom/>
      <diagonal/>
    </border>
    <border>
      <left style="medium">
        <color rgb="FF9CB0C0"/>
      </left>
      <right style="medium">
        <color rgb="FF97A4B4"/>
      </right>
      <top style="medium">
        <color rgb="FFDDDDDD"/>
      </top>
      <bottom/>
      <diagonal/>
    </border>
    <border>
      <left style="medium">
        <color rgb="FF97A4B4"/>
      </left>
      <right style="medium">
        <color rgb="FF9CB0C0"/>
      </right>
      <top/>
      <bottom/>
      <diagonal/>
    </border>
    <border>
      <left/>
      <right style="medium">
        <color rgb="FF9CB0C0"/>
      </right>
      <top/>
      <bottom/>
      <diagonal/>
    </border>
    <border>
      <left style="medium">
        <color rgb="FF9CB0C0"/>
      </left>
      <right style="medium">
        <color rgb="FF9CB0C0"/>
      </right>
      <top/>
      <bottom style="medium">
        <color rgb="FFDDDDDD"/>
      </bottom>
      <diagonal/>
    </border>
    <border>
      <left style="medium">
        <color rgb="FF9CB0C0"/>
      </left>
      <right style="medium">
        <color rgb="FF97A4B4"/>
      </right>
      <top/>
      <bottom style="medium">
        <color rgb="FFDDDDDD"/>
      </bottom>
      <diagonal/>
    </border>
    <border>
      <left style="medium">
        <color rgb="FF97A4B4"/>
      </left>
      <right/>
      <top style="medium">
        <color rgb="FFDDDDDD"/>
      </top>
      <bottom/>
      <diagonal/>
    </border>
    <border>
      <left/>
      <right style="medium">
        <color rgb="FF97A4B4"/>
      </right>
      <top/>
      <bottom style="medium">
        <color rgb="FFDDDDDD"/>
      </bottom>
      <diagonal/>
    </border>
    <border>
      <left style="medium">
        <color rgb="FF163855"/>
      </left>
      <right style="medium">
        <color rgb="FFFFFFFF"/>
      </right>
      <top style="medium">
        <color rgb="FFDDDDDD"/>
      </top>
      <bottom/>
      <diagonal/>
    </border>
    <border>
      <left style="medium">
        <color rgb="FF163855"/>
      </left>
      <right style="medium">
        <color rgb="FFFFFFFF"/>
      </right>
      <top/>
      <bottom/>
      <diagonal/>
    </border>
    <border>
      <left style="medium">
        <color rgb="FF97A4B4"/>
      </left>
      <right/>
      <top/>
      <bottom style="medium">
        <color rgb="FF97A4B4"/>
      </bottom>
      <diagonal/>
    </border>
    <border>
      <left style="medium">
        <color rgb="FF163855"/>
      </left>
      <right/>
      <top style="medium">
        <color rgb="FFDDDDDD"/>
      </top>
      <bottom style="medium">
        <color rgb="FFDDDDDD"/>
      </bottom>
      <diagonal/>
    </border>
    <border>
      <left style="medium">
        <color rgb="FF9CB0C0"/>
      </left>
      <right/>
      <top style="medium">
        <color rgb="FFDDDDDD"/>
      </top>
      <bottom/>
      <diagonal/>
    </border>
    <border>
      <left style="medium">
        <color rgb="FF9CB0C0"/>
      </left>
      <right/>
      <top/>
      <bottom style="medium">
        <color rgb="FFDDDDDD"/>
      </bottom>
      <diagonal/>
    </border>
    <border>
      <left/>
      <right/>
      <top style="medium">
        <color rgb="FFDDDDDD"/>
      </top>
      <bottom style="medium">
        <color rgb="FF97A4B4"/>
      </bottom>
      <diagonal/>
    </border>
    <border>
      <left style="thick">
        <color rgb="FF97A4B4"/>
      </left>
      <right style="medium">
        <color rgb="FF9CB0C0"/>
      </right>
      <top style="thick">
        <color rgb="FF97A4B4"/>
      </top>
      <bottom/>
      <diagonal/>
    </border>
    <border>
      <left style="medium">
        <color rgb="FF9CB0C0"/>
      </left>
      <right/>
      <top style="thick">
        <color rgb="FF97A4B4"/>
      </top>
      <bottom style="medium">
        <color rgb="FFDDDDDD"/>
      </bottom>
      <diagonal/>
    </border>
    <border>
      <left/>
      <right/>
      <top style="thick">
        <color rgb="FF97A4B4"/>
      </top>
      <bottom style="medium">
        <color rgb="FFDDDDDD"/>
      </bottom>
      <diagonal/>
    </border>
    <border>
      <left/>
      <right style="medium">
        <color rgb="FF9CB0C0"/>
      </right>
      <top style="thick">
        <color rgb="FF97A4B4"/>
      </top>
      <bottom style="medium">
        <color rgb="FFDDDDDD"/>
      </bottom>
      <diagonal/>
    </border>
    <border>
      <left/>
      <right style="thick">
        <color rgb="FF97A4B4"/>
      </right>
      <top style="thick">
        <color rgb="FF97A4B4"/>
      </top>
      <bottom/>
      <diagonal/>
    </border>
    <border>
      <left style="thick">
        <color rgb="FF97A4B4"/>
      </left>
      <right style="medium">
        <color rgb="FF9CB0C0"/>
      </right>
      <top style="medium">
        <color rgb="FFDDDDDD"/>
      </top>
      <bottom/>
      <diagonal/>
    </border>
    <border>
      <left/>
      <right style="thick">
        <color rgb="FF97A4B4"/>
      </right>
      <top style="medium">
        <color rgb="FFDDDDDD"/>
      </top>
      <bottom/>
      <diagonal/>
    </border>
    <border>
      <left style="thick">
        <color rgb="FF97A4B4"/>
      </left>
      <right/>
      <top style="medium">
        <color rgb="FFDDDDDD"/>
      </top>
      <bottom style="medium">
        <color rgb="FFDDDDDD"/>
      </bottom>
      <diagonal/>
    </border>
    <border>
      <left/>
      <right style="thick">
        <color rgb="FF97A4B4"/>
      </right>
      <top style="medium">
        <color rgb="FFDDDDDD"/>
      </top>
      <bottom style="medium">
        <color rgb="FFDDDDDD"/>
      </bottom>
      <diagonal/>
    </border>
    <border>
      <left style="medium">
        <color rgb="FF9CB0C0"/>
      </left>
      <right style="thick">
        <color rgb="FF97A4B4"/>
      </right>
      <top style="medium">
        <color rgb="FFDDDDDD"/>
      </top>
      <bottom/>
      <diagonal/>
    </border>
    <border>
      <left style="thick">
        <color rgb="FF97A4B4"/>
      </left>
      <right style="medium">
        <color rgb="FF9CB0C0"/>
      </right>
      <top/>
      <bottom style="medium">
        <color rgb="FFDDDDDD"/>
      </bottom>
      <diagonal/>
    </border>
    <border>
      <left style="medium">
        <color rgb="FF9CB0C0"/>
      </left>
      <right style="thick">
        <color rgb="FF97A4B4"/>
      </right>
      <top/>
      <bottom style="medium">
        <color rgb="FFDDDDDD"/>
      </bottom>
      <diagonal/>
    </border>
    <border>
      <left style="thick">
        <color rgb="FF97A4B4"/>
      </left>
      <right style="medium">
        <color rgb="FF9CB0C0"/>
      </right>
      <top style="medium">
        <color rgb="FFDDDDDD"/>
      </top>
      <bottom style="thick">
        <color rgb="FF97A4B4"/>
      </bottom>
      <diagonal/>
    </border>
    <border>
      <left/>
      <right style="medium">
        <color rgb="FF9CB0C0"/>
      </right>
      <top style="medium">
        <color rgb="FFDDDDDD"/>
      </top>
      <bottom style="thick">
        <color rgb="FF97A4B4"/>
      </bottom>
      <diagonal/>
    </border>
    <border>
      <left/>
      <right style="thick">
        <color rgb="FF97A4B4"/>
      </right>
      <top style="medium">
        <color rgb="FFDDDDDD"/>
      </top>
      <bottom style="thick">
        <color rgb="FF97A4B4"/>
      </bottom>
      <diagonal/>
    </border>
    <border>
      <left style="thick">
        <color rgb="FF97A4B4"/>
      </left>
      <right style="medium">
        <color rgb="FF9CB0C0"/>
      </right>
      <top/>
      <bottom/>
      <diagonal/>
    </border>
    <border>
      <left/>
      <right style="thick">
        <color rgb="FF97A4B4"/>
      </right>
      <top/>
      <bottom/>
      <diagonal/>
    </border>
    <border>
      <left style="thick">
        <color rgb="FF97A4B4"/>
      </left>
      <right/>
      <top style="medium">
        <color rgb="FFDDDDDD"/>
      </top>
      <bottom/>
      <diagonal/>
    </border>
    <border>
      <left style="thick">
        <color rgb="FF97A4B4"/>
      </left>
      <right/>
      <top/>
      <bottom style="medium">
        <color rgb="FFDDDDDD"/>
      </bottom>
      <diagonal/>
    </border>
    <border>
      <left/>
      <right style="thick">
        <color rgb="FF97A4B4"/>
      </right>
      <top/>
      <bottom style="medium">
        <color rgb="FFDDDDDD"/>
      </bottom>
      <diagonal/>
    </border>
    <border>
      <left style="thick">
        <color rgb="FF97A4B4"/>
      </left>
      <right/>
      <top/>
      <bottom/>
      <diagonal/>
    </border>
  </borders>
  <cellStyleXfs count="2">
    <xf numFmtId="0" fontId="0" fillId="0" borderId="0">
      <alignment vertical="center"/>
    </xf>
    <xf numFmtId="0" fontId="13" fillId="0" borderId="0" applyNumberFormat="0" applyFill="0" applyBorder="0" applyAlignment="0" applyProtection="0">
      <alignment vertical="center"/>
    </xf>
  </cellStyleXfs>
  <cellXfs count="306">
    <xf numFmtId="0" fontId="0" fillId="0" borderId="0" xfId="0">
      <alignment vertical="center"/>
    </xf>
    <xf numFmtId="0" fontId="0" fillId="0" borderId="0" xfId="0" applyNumberFormat="1" applyAlignment="1">
      <alignment vertical="center" wrapText="1"/>
    </xf>
    <xf numFmtId="0" fontId="0" fillId="0" borderId="0" xfId="0" applyNumberFormat="1">
      <alignment vertical="center"/>
    </xf>
    <xf numFmtId="0" fontId="5" fillId="2" borderId="31" xfId="0" applyNumberFormat="1" applyFont="1" applyFill="1" applyBorder="1" applyAlignment="1">
      <alignment horizontal="center" wrapText="1"/>
    </xf>
    <xf numFmtId="0" fontId="5" fillId="2" borderId="26" xfId="0" applyNumberFormat="1" applyFont="1" applyFill="1" applyBorder="1" applyAlignment="1">
      <alignment horizontal="center" wrapText="1"/>
    </xf>
    <xf numFmtId="0" fontId="6" fillId="2" borderId="28" xfId="0" applyNumberFormat="1" applyFont="1" applyFill="1" applyBorder="1" applyAlignment="1">
      <alignment horizontal="center" wrapText="1"/>
    </xf>
    <xf numFmtId="0" fontId="5" fillId="2" borderId="42" xfId="0" applyNumberFormat="1" applyFont="1" applyFill="1" applyBorder="1" applyAlignment="1">
      <alignment horizontal="center" wrapText="1"/>
    </xf>
    <xf numFmtId="0" fontId="23" fillId="3" borderId="17" xfId="0" applyNumberFormat="1" applyFont="1" applyFill="1" applyBorder="1" applyAlignment="1">
      <alignment horizontal="left" vertical="top" wrapText="1"/>
    </xf>
    <xf numFmtId="0" fontId="23" fillId="3" borderId="21" xfId="0" applyNumberFormat="1" applyFont="1" applyFill="1" applyBorder="1" applyAlignment="1">
      <alignment horizontal="left" vertical="top" wrapText="1"/>
    </xf>
    <xf numFmtId="0" fontId="23" fillId="3" borderId="21" xfId="0" applyNumberFormat="1" applyFont="1" applyFill="1" applyBorder="1" applyAlignment="1">
      <alignment horizontal="right" vertical="top" wrapText="1"/>
    </xf>
    <xf numFmtId="0" fontId="23" fillId="4" borderId="17" xfId="0" applyNumberFormat="1" applyFont="1" applyFill="1" applyBorder="1" applyAlignment="1">
      <alignment horizontal="left" vertical="top" wrapText="1"/>
    </xf>
    <xf numFmtId="0" fontId="23" fillId="4" borderId="21" xfId="0" applyNumberFormat="1" applyFont="1" applyFill="1" applyBorder="1" applyAlignment="1">
      <alignment horizontal="right" vertical="top" wrapText="1"/>
    </xf>
    <xf numFmtId="0" fontId="23" fillId="3" borderId="17" xfId="0" applyNumberFormat="1" applyFont="1" applyFill="1" applyBorder="1" applyAlignment="1">
      <alignment horizontal="left" vertical="top" wrapText="1" indent="1"/>
    </xf>
    <xf numFmtId="0" fontId="23" fillId="4" borderId="17" xfId="0" applyNumberFormat="1" applyFont="1" applyFill="1" applyBorder="1" applyAlignment="1">
      <alignment horizontal="left" vertical="top" wrapText="1" indent="1"/>
    </xf>
    <xf numFmtId="0" fontId="23" fillId="3" borderId="45" xfId="0" applyNumberFormat="1" applyFont="1" applyFill="1" applyBorder="1" applyAlignment="1">
      <alignment horizontal="left" vertical="top" wrapText="1" indent="1"/>
    </xf>
    <xf numFmtId="0" fontId="23" fillId="3" borderId="45" xfId="0" applyNumberFormat="1" applyFont="1" applyFill="1" applyBorder="1" applyAlignment="1">
      <alignment horizontal="left" vertical="top" wrapText="1"/>
    </xf>
    <xf numFmtId="0" fontId="23" fillId="4" borderId="17" xfId="0" applyNumberFormat="1" applyFont="1" applyFill="1" applyBorder="1" applyAlignment="1">
      <alignment horizontal="left" vertical="top" wrapText="1" indent="2"/>
    </xf>
    <xf numFmtId="0" fontId="23" fillId="3" borderId="17" xfId="0" applyNumberFormat="1" applyFont="1" applyFill="1" applyBorder="1" applyAlignment="1">
      <alignment horizontal="left" vertical="top" wrapText="1" indent="2"/>
    </xf>
    <xf numFmtId="0" fontId="23" fillId="5" borderId="49" xfId="0" applyNumberFormat="1" applyFont="1" applyFill="1" applyBorder="1" applyAlignment="1">
      <alignment horizontal="left" vertical="top" wrapText="1"/>
    </xf>
    <xf numFmtId="0" fontId="23" fillId="5" borderId="18" xfId="0" applyNumberFormat="1" applyFont="1" applyFill="1" applyBorder="1" applyAlignment="1">
      <alignment horizontal="left" vertical="top" wrapText="1"/>
    </xf>
    <xf numFmtId="0" fontId="23" fillId="5" borderId="14" xfId="0" applyNumberFormat="1" applyFont="1" applyFill="1" applyBorder="1" applyAlignment="1">
      <alignment horizontal="left" vertical="top" wrapText="1"/>
    </xf>
    <xf numFmtId="0" fontId="23" fillId="5" borderId="39" xfId="0" applyNumberFormat="1" applyFont="1" applyFill="1" applyBorder="1" applyAlignment="1">
      <alignment horizontal="left" vertical="top" wrapText="1"/>
    </xf>
    <xf numFmtId="0" fontId="23" fillId="5" borderId="9" xfId="0" applyNumberFormat="1" applyFont="1" applyFill="1" applyBorder="1" applyAlignment="1">
      <alignment horizontal="left" vertical="top" wrapText="1"/>
    </xf>
    <xf numFmtId="0" fontId="23" fillId="5" borderId="12" xfId="0" applyNumberFormat="1" applyFont="1" applyFill="1" applyBorder="1" applyAlignment="1">
      <alignment horizontal="left" vertical="top" wrapText="1"/>
    </xf>
    <xf numFmtId="0" fontId="23" fillId="5" borderId="8" xfId="0" applyNumberFormat="1" applyFont="1" applyFill="1" applyBorder="1" applyAlignment="1">
      <alignment horizontal="left" vertical="top" wrapText="1"/>
    </xf>
    <xf numFmtId="0" fontId="23" fillId="5" borderId="0" xfId="0" applyNumberFormat="1" applyFont="1" applyFill="1" applyAlignment="1">
      <alignment horizontal="left" vertical="top" wrapText="1"/>
    </xf>
    <xf numFmtId="0" fontId="23" fillId="4" borderId="23" xfId="0" applyNumberFormat="1" applyFont="1" applyFill="1" applyBorder="1" applyAlignment="1">
      <alignment horizontal="left" vertical="top" wrapText="1"/>
    </xf>
    <xf numFmtId="0" fontId="23" fillId="4" borderId="24" xfId="0" applyNumberFormat="1" applyFont="1" applyFill="1" applyBorder="1" applyAlignment="1">
      <alignment horizontal="right" vertical="top" wrapText="1"/>
    </xf>
    <xf numFmtId="0" fontId="9" fillId="0" borderId="0" xfId="0" applyNumberFormat="1" applyFont="1">
      <alignment vertical="center"/>
    </xf>
    <xf numFmtId="0" fontId="10" fillId="0" borderId="0" xfId="0" applyNumberFormat="1" applyFont="1">
      <alignment vertical="center"/>
    </xf>
    <xf numFmtId="0" fontId="34" fillId="0" borderId="0" xfId="0" applyNumberFormat="1" applyFont="1">
      <alignment vertical="center"/>
    </xf>
    <xf numFmtId="0" fontId="5" fillId="2" borderId="0" xfId="0" applyNumberFormat="1" applyFont="1" applyFill="1" applyAlignment="1">
      <alignment horizontal="center" wrapText="1"/>
    </xf>
    <xf numFmtId="0" fontId="23" fillId="4" borderId="21" xfId="0" applyNumberFormat="1" applyFont="1" applyFill="1" applyBorder="1" applyAlignment="1">
      <alignment horizontal="left" vertical="top" wrapText="1"/>
    </xf>
    <xf numFmtId="0" fontId="23" fillId="3" borderId="21" xfId="0" applyNumberFormat="1" applyFont="1" applyFill="1" applyBorder="1" applyAlignment="1">
      <alignment horizontal="left" vertical="top" wrapText="1" indent="1"/>
    </xf>
    <xf numFmtId="0" fontId="23" fillId="4" borderId="21" xfId="0" applyNumberFormat="1" applyFont="1" applyFill="1" applyBorder="1" applyAlignment="1">
      <alignment horizontal="left" vertical="top" wrapText="1" indent="2"/>
    </xf>
    <xf numFmtId="0" fontId="23" fillId="3" borderId="21" xfId="0" applyNumberFormat="1" applyFont="1" applyFill="1" applyBorder="1" applyAlignment="1">
      <alignment horizontal="left" vertical="top" wrapText="1" indent="2"/>
    </xf>
    <xf numFmtId="0" fontId="23" fillId="4" borderId="21" xfId="0" applyNumberFormat="1" applyFont="1" applyFill="1" applyBorder="1" applyAlignment="1">
      <alignment horizontal="left" vertical="top" wrapText="1" indent="1"/>
    </xf>
    <xf numFmtId="0" fontId="23" fillId="3" borderId="45" xfId="0" applyNumberFormat="1" applyFont="1" applyFill="1" applyBorder="1" applyAlignment="1">
      <alignment horizontal="left" vertical="top" wrapText="1" indent="2"/>
    </xf>
    <xf numFmtId="0" fontId="23" fillId="3" borderId="46" xfId="0" applyNumberFormat="1" applyFont="1" applyFill="1" applyBorder="1" applyAlignment="1">
      <alignment horizontal="left" vertical="top" wrapText="1" indent="2"/>
    </xf>
    <xf numFmtId="0" fontId="23" fillId="4" borderId="21" xfId="0" quotePrefix="1" applyNumberFormat="1" applyFont="1" applyFill="1" applyBorder="1" applyAlignment="1">
      <alignment horizontal="right" vertical="top" wrapText="1"/>
    </xf>
    <xf numFmtId="0" fontId="23" fillId="4" borderId="24" xfId="0" applyNumberFormat="1" applyFont="1" applyFill="1" applyBorder="1" applyAlignment="1">
      <alignment horizontal="left" vertical="top" wrapText="1"/>
    </xf>
    <xf numFmtId="0" fontId="16" fillId="0" borderId="0" xfId="0" applyNumberFormat="1" applyFont="1" applyAlignment="1">
      <alignment vertical="center" wrapText="1"/>
    </xf>
    <xf numFmtId="0" fontId="17" fillId="0" borderId="0" xfId="0" applyNumberFormat="1" applyFont="1" applyAlignment="1">
      <alignment vertical="center" wrapText="1"/>
    </xf>
    <xf numFmtId="0" fontId="16" fillId="0" borderId="0" xfId="0" applyNumberFormat="1" applyFont="1">
      <alignment vertical="center"/>
    </xf>
    <xf numFmtId="0" fontId="29" fillId="2" borderId="31" xfId="0" applyNumberFormat="1" applyFont="1" applyFill="1" applyBorder="1" applyAlignment="1">
      <alignment horizontal="center" wrapText="1"/>
    </xf>
    <xf numFmtId="0" fontId="5" fillId="2" borderId="27" xfId="0" applyNumberFormat="1" applyFont="1" applyFill="1" applyBorder="1" applyAlignment="1">
      <alignment horizontal="center" wrapText="1"/>
    </xf>
    <xf numFmtId="0" fontId="29" fillId="2" borderId="35" xfId="0" applyNumberFormat="1" applyFont="1" applyFill="1" applyBorder="1" applyAlignment="1">
      <alignment horizontal="center" wrapText="1"/>
    </xf>
    <xf numFmtId="0" fontId="5" fillId="2" borderId="29" xfId="0" applyNumberFormat="1" applyFont="1" applyFill="1" applyBorder="1" applyAlignment="1">
      <alignment horizontal="center" wrapText="1"/>
    </xf>
    <xf numFmtId="0" fontId="5" fillId="2" borderId="16" xfId="0" applyNumberFormat="1" applyFont="1" applyFill="1" applyBorder="1" applyAlignment="1">
      <alignment horizontal="center" wrapText="1"/>
    </xf>
    <xf numFmtId="0" fontId="29" fillId="2" borderId="28" xfId="0" applyNumberFormat="1" applyFont="1" applyFill="1" applyBorder="1" applyAlignment="1">
      <alignment horizontal="center" wrapText="1"/>
    </xf>
    <xf numFmtId="0" fontId="30" fillId="3" borderId="21" xfId="0" applyNumberFormat="1" applyFont="1" applyFill="1" applyBorder="1" applyAlignment="1">
      <alignment horizontal="left" vertical="top" wrapText="1"/>
    </xf>
    <xf numFmtId="0" fontId="30" fillId="4" borderId="46" xfId="0" applyNumberFormat="1" applyFont="1" applyFill="1" applyBorder="1" applyAlignment="1">
      <alignment horizontal="left" vertical="top" wrapText="1"/>
    </xf>
    <xf numFmtId="0" fontId="30" fillId="4" borderId="21" xfId="0" applyNumberFormat="1" applyFont="1" applyFill="1" applyBorder="1" applyAlignment="1">
      <alignment horizontal="left" vertical="top" wrapText="1"/>
    </xf>
    <xf numFmtId="0" fontId="30" fillId="3" borderId="21" xfId="0" applyNumberFormat="1" applyFont="1" applyFill="1" applyBorder="1" applyAlignment="1">
      <alignment horizontal="left" vertical="top" wrapText="1" indent="1"/>
    </xf>
    <xf numFmtId="0" fontId="30" fillId="4" borderId="21" xfId="0" applyNumberFormat="1" applyFont="1" applyFill="1" applyBorder="1" applyAlignment="1">
      <alignment horizontal="left" vertical="top" wrapText="1" indent="1"/>
    </xf>
    <xf numFmtId="0" fontId="30" fillId="3" borderId="46" xfId="0" applyNumberFormat="1" applyFont="1" applyFill="1" applyBorder="1" applyAlignment="1">
      <alignment horizontal="left" vertical="top" wrapText="1" indent="1"/>
    </xf>
    <xf numFmtId="0" fontId="30" fillId="3" borderId="46" xfId="0" applyNumberFormat="1" applyFont="1" applyFill="1" applyBorder="1" applyAlignment="1">
      <alignment horizontal="left" vertical="top" wrapText="1"/>
    </xf>
    <xf numFmtId="0" fontId="30" fillId="4" borderId="21" xfId="0" applyNumberFormat="1" applyFont="1" applyFill="1" applyBorder="1" applyAlignment="1">
      <alignment horizontal="left" vertical="top" wrapText="1" indent="2"/>
    </xf>
    <xf numFmtId="0" fontId="30" fillId="3" borderId="21" xfId="0" applyNumberFormat="1" applyFont="1" applyFill="1" applyBorder="1" applyAlignment="1">
      <alignment horizontal="left" vertical="top" wrapText="1" indent="2"/>
    </xf>
    <xf numFmtId="0" fontId="13" fillId="4" borderId="17" xfId="1" applyNumberFormat="1" applyFill="1" applyBorder="1" applyAlignment="1">
      <alignment horizontal="left" vertical="top" wrapText="1"/>
    </xf>
    <xf numFmtId="0" fontId="32" fillId="4" borderId="21" xfId="1" applyNumberFormat="1" applyFont="1" applyFill="1" applyBorder="1" applyAlignment="1">
      <alignment horizontal="left" vertical="top" wrapText="1"/>
    </xf>
    <xf numFmtId="0" fontId="32" fillId="3" borderId="21" xfId="0" applyNumberFormat="1" applyFont="1" applyFill="1" applyBorder="1" applyAlignment="1">
      <alignment horizontal="left" vertical="top" wrapText="1" indent="1"/>
    </xf>
    <xf numFmtId="0" fontId="32" fillId="4" borderId="21" xfId="0" applyNumberFormat="1" applyFont="1" applyFill="1" applyBorder="1" applyAlignment="1">
      <alignment horizontal="left" vertical="top" wrapText="1"/>
    </xf>
    <xf numFmtId="0" fontId="32" fillId="5" borderId="12" xfId="0" applyNumberFormat="1" applyFont="1" applyFill="1" applyBorder="1" applyAlignment="1">
      <alignment horizontal="left" vertical="top" wrapText="1"/>
    </xf>
    <xf numFmtId="0" fontId="13" fillId="3" borderId="17" xfId="1" applyNumberFormat="1" applyFill="1" applyBorder="1" applyAlignment="1">
      <alignment horizontal="left" vertical="top" wrapText="1"/>
    </xf>
    <xf numFmtId="0" fontId="32" fillId="3" borderId="21" xfId="1" applyNumberFormat="1" applyFont="1" applyFill="1" applyBorder="1" applyAlignment="1">
      <alignment horizontal="left" vertical="top" wrapText="1"/>
    </xf>
    <xf numFmtId="0" fontId="32" fillId="4" borderId="21" xfId="0" applyNumberFormat="1" applyFont="1" applyFill="1" applyBorder="1" applyAlignment="1">
      <alignment horizontal="left" vertical="top" wrapText="1" indent="1"/>
    </xf>
    <xf numFmtId="0" fontId="32" fillId="3" borderId="21" xfId="0" applyNumberFormat="1" applyFont="1" applyFill="1" applyBorder="1" applyAlignment="1">
      <alignment horizontal="left" vertical="top" wrapText="1"/>
    </xf>
    <xf numFmtId="0" fontId="32" fillId="4" borderId="24" xfId="0" applyNumberFormat="1" applyFont="1" applyFill="1" applyBorder="1" applyAlignment="1">
      <alignment horizontal="left" vertical="top" wrapText="1"/>
    </xf>
    <xf numFmtId="0" fontId="33" fillId="0" borderId="0" xfId="0" applyNumberFormat="1" applyFont="1">
      <alignment vertical="center"/>
    </xf>
    <xf numFmtId="0" fontId="18" fillId="2" borderId="31" xfId="0" applyNumberFormat="1" applyFont="1" applyFill="1" applyBorder="1" applyAlignment="1">
      <alignment horizontal="center" wrapText="1"/>
    </xf>
    <xf numFmtId="0" fontId="18" fillId="2" borderId="35" xfId="0" applyNumberFormat="1" applyFont="1" applyFill="1" applyBorder="1" applyAlignment="1">
      <alignment horizontal="center" wrapText="1"/>
    </xf>
    <xf numFmtId="0" fontId="19" fillId="2" borderId="29" xfId="1" applyNumberFormat="1" applyFont="1" applyFill="1" applyBorder="1" applyAlignment="1">
      <alignment horizontal="center" wrapText="1"/>
    </xf>
    <xf numFmtId="0" fontId="18" fillId="2" borderId="28" xfId="0" applyNumberFormat="1" applyFont="1" applyFill="1" applyBorder="1" applyAlignment="1">
      <alignment horizontal="center" wrapText="1"/>
    </xf>
    <xf numFmtId="0" fontId="24" fillId="3" borderId="21" xfId="0" applyNumberFormat="1" applyFont="1" applyFill="1" applyBorder="1" applyAlignment="1">
      <alignment horizontal="left" vertical="top" wrapText="1"/>
    </xf>
    <xf numFmtId="0" fontId="24" fillId="4" borderId="21" xfId="0" applyNumberFormat="1" applyFont="1" applyFill="1" applyBorder="1" applyAlignment="1">
      <alignment horizontal="left" vertical="top" wrapText="1"/>
    </xf>
    <xf numFmtId="0" fontId="24" fillId="5" borderId="12" xfId="0" applyNumberFormat="1" applyFont="1" applyFill="1" applyBorder="1" applyAlignment="1">
      <alignment horizontal="left" vertical="top" wrapText="1"/>
    </xf>
    <xf numFmtId="0" fontId="24" fillId="3" borderId="21" xfId="0" applyNumberFormat="1" applyFont="1" applyFill="1" applyBorder="1" applyAlignment="1">
      <alignment horizontal="left" vertical="top" wrapText="1" indent="1"/>
    </xf>
    <xf numFmtId="0" fontId="24" fillId="4" borderId="21" xfId="0" applyNumberFormat="1" applyFont="1" applyFill="1" applyBorder="1" applyAlignment="1">
      <alignment horizontal="left" vertical="top" wrapText="1" indent="2"/>
    </xf>
    <xf numFmtId="0" fontId="24" fillId="3" borderId="21" xfId="0" applyNumberFormat="1" applyFont="1" applyFill="1" applyBorder="1" applyAlignment="1">
      <alignment horizontal="left" vertical="top" wrapText="1" indent="2"/>
    </xf>
    <xf numFmtId="0" fontId="24" fillId="4" borderId="21" xfId="0" applyNumberFormat="1" applyFont="1" applyFill="1" applyBorder="1" applyAlignment="1">
      <alignment horizontal="left" vertical="top" wrapText="1" indent="1"/>
    </xf>
    <xf numFmtId="0" fontId="24" fillId="3" borderId="46" xfId="0" applyNumberFormat="1" applyFont="1" applyFill="1" applyBorder="1" applyAlignment="1">
      <alignment horizontal="left" vertical="top" wrapText="1" indent="2"/>
    </xf>
    <xf numFmtId="0" fontId="24" fillId="4" borderId="24" xfId="0" applyNumberFormat="1" applyFont="1" applyFill="1" applyBorder="1" applyAlignment="1">
      <alignment horizontal="left" vertical="top" wrapText="1"/>
    </xf>
    <xf numFmtId="0" fontId="13" fillId="0" borderId="0" xfId="1" applyNumberFormat="1" applyAlignment="1">
      <alignment vertical="center" wrapText="1"/>
    </xf>
    <xf numFmtId="0" fontId="17" fillId="0" borderId="0" xfId="0" applyNumberFormat="1" applyFont="1">
      <alignment vertical="center"/>
    </xf>
    <xf numFmtId="0" fontId="0" fillId="0" borderId="0" xfId="0" applyNumberFormat="1" applyAlignment="1">
      <alignment horizontal="centerContinuous" vertical="center" wrapText="1"/>
    </xf>
    <xf numFmtId="0" fontId="0" fillId="0" borderId="0" xfId="0" applyNumberFormat="1" applyAlignment="1">
      <alignment horizontal="centerContinuous" vertical="center"/>
    </xf>
    <xf numFmtId="0" fontId="0" fillId="0" borderId="0" xfId="0" applyNumberFormat="1" applyAlignment="1">
      <alignment horizontal="left" vertical="center" wrapText="1"/>
    </xf>
    <xf numFmtId="0" fontId="5" fillId="2" borderId="3" xfId="0" applyNumberFormat="1" applyFont="1" applyFill="1" applyBorder="1" applyAlignment="1">
      <alignment horizontal="center" wrapText="1"/>
    </xf>
    <xf numFmtId="0" fontId="6" fillId="2" borderId="0" xfId="0" applyNumberFormat="1" applyFont="1" applyFill="1" applyAlignment="1">
      <alignment horizontal="center" wrapText="1"/>
    </xf>
    <xf numFmtId="0" fontId="7" fillId="3" borderId="17" xfId="0" applyNumberFormat="1" applyFont="1" applyFill="1" applyBorder="1" applyAlignment="1">
      <alignment horizontal="left" vertical="top" wrapText="1"/>
    </xf>
    <xf numFmtId="0" fontId="7" fillId="3" borderId="18" xfId="0" applyNumberFormat="1" applyFont="1" applyFill="1" applyBorder="1" applyAlignment="1">
      <alignment horizontal="left" vertical="top" wrapText="1"/>
    </xf>
    <xf numFmtId="0" fontId="7" fillId="3" borderId="19" xfId="0" applyNumberFormat="1" applyFont="1" applyFill="1" applyBorder="1" applyAlignment="1">
      <alignment horizontal="right" vertical="top" wrapText="1"/>
    </xf>
    <xf numFmtId="0" fontId="7" fillId="3" borderId="12" xfId="0" applyNumberFormat="1" applyFont="1" applyFill="1" applyBorder="1" applyAlignment="1">
      <alignment horizontal="right" vertical="top" wrapText="1"/>
    </xf>
    <xf numFmtId="0" fontId="7" fillId="3" borderId="20" xfId="0" applyNumberFormat="1" applyFont="1" applyFill="1" applyBorder="1" applyAlignment="1">
      <alignment horizontal="right" vertical="top" wrapText="1"/>
    </xf>
    <xf numFmtId="0" fontId="7" fillId="3" borderId="13" xfId="0" applyNumberFormat="1" applyFont="1" applyFill="1" applyBorder="1" applyAlignment="1">
      <alignment horizontal="right" vertical="top" wrapText="1"/>
    </xf>
    <xf numFmtId="0" fontId="7" fillId="4" borderId="17" xfId="0" applyNumberFormat="1" applyFont="1" applyFill="1" applyBorder="1" applyAlignment="1">
      <alignment horizontal="left" vertical="top" wrapText="1"/>
    </xf>
    <xf numFmtId="0" fontId="8" fillId="4" borderId="21" xfId="0" applyNumberFormat="1" applyFont="1" applyFill="1" applyBorder="1" applyAlignment="1">
      <alignment horizontal="left" vertical="top" wrapText="1"/>
    </xf>
    <xf numFmtId="0" fontId="7" fillId="3" borderId="21" xfId="0" applyNumberFormat="1" applyFont="1" applyFill="1" applyBorder="1" applyAlignment="1">
      <alignment horizontal="left" vertical="top" wrapText="1"/>
    </xf>
    <xf numFmtId="0" fontId="7" fillId="4" borderId="18" xfId="0" applyNumberFormat="1" applyFont="1" applyFill="1" applyBorder="1" applyAlignment="1">
      <alignment horizontal="left" vertical="top" wrapText="1"/>
    </xf>
    <xf numFmtId="0" fontId="7" fillId="5" borderId="9" xfId="0" applyNumberFormat="1" applyFont="1" applyFill="1" applyBorder="1" applyAlignment="1">
      <alignment horizontal="left" vertical="top" wrapText="1"/>
    </xf>
    <xf numFmtId="0" fontId="8" fillId="5" borderId="12" xfId="0" applyNumberFormat="1" applyFont="1" applyFill="1" applyBorder="1" applyAlignment="1">
      <alignment horizontal="left" vertical="top" wrapText="1"/>
    </xf>
    <xf numFmtId="0" fontId="8" fillId="3" borderId="21" xfId="0" applyNumberFormat="1" applyFont="1" applyFill="1" applyBorder="1" applyAlignment="1">
      <alignment horizontal="left" vertical="top" wrapText="1"/>
    </xf>
    <xf numFmtId="0" fontId="7" fillId="4" borderId="21" xfId="0" applyNumberFormat="1" applyFont="1" applyFill="1" applyBorder="1" applyAlignment="1">
      <alignment horizontal="left" vertical="top" wrapText="1"/>
    </xf>
    <xf numFmtId="0" fontId="7" fillId="3" borderId="23" xfId="0" applyNumberFormat="1" applyFont="1" applyFill="1" applyBorder="1" applyAlignment="1">
      <alignment horizontal="left" vertical="top" wrapText="1"/>
    </xf>
    <xf numFmtId="0" fontId="8" fillId="3" borderId="24" xfId="0" applyNumberFormat="1" applyFont="1" applyFill="1" applyBorder="1" applyAlignment="1">
      <alignment horizontal="left" vertical="top" wrapText="1"/>
    </xf>
    <xf numFmtId="0" fontId="7" fillId="3" borderId="8" xfId="0" applyNumberFormat="1" applyFont="1" applyFill="1" applyBorder="1" applyAlignment="1">
      <alignment horizontal="left" vertical="top" wrapText="1"/>
    </xf>
    <xf numFmtId="0" fontId="7" fillId="3" borderId="0" xfId="0" applyNumberFormat="1" applyFont="1" applyFill="1" applyAlignment="1">
      <alignment horizontal="left" vertical="top" wrapText="1"/>
    </xf>
    <xf numFmtId="0" fontId="7" fillId="3" borderId="0" xfId="0" applyNumberFormat="1" applyFont="1" applyFill="1" applyAlignment="1">
      <alignment horizontal="right" vertical="top" wrapText="1"/>
    </xf>
    <xf numFmtId="0" fontId="7" fillId="3" borderId="16" xfId="0" applyNumberFormat="1" applyFont="1" applyFill="1" applyBorder="1" applyAlignment="1">
      <alignment horizontal="right" vertical="top" wrapText="1"/>
    </xf>
    <xf numFmtId="0" fontId="11" fillId="0" borderId="0" xfId="0" applyNumberFormat="1" applyFont="1" applyAlignment="1">
      <alignment vertical="center" wrapText="1"/>
    </xf>
    <xf numFmtId="0" fontId="12" fillId="0" borderId="0" xfId="0" applyNumberFormat="1" applyFont="1" applyAlignment="1">
      <alignment vertical="center" wrapText="1"/>
    </xf>
    <xf numFmtId="176" fontId="7" fillId="4" borderId="21" xfId="0" applyNumberFormat="1" applyFont="1" applyFill="1" applyBorder="1" applyAlignment="1">
      <alignment horizontal="right" vertical="top" wrapText="1"/>
    </xf>
    <xf numFmtId="176" fontId="7" fillId="4" borderId="13" xfId="0" applyNumberFormat="1" applyFont="1" applyFill="1" applyBorder="1" applyAlignment="1">
      <alignment horizontal="right" vertical="top" wrapText="1"/>
    </xf>
    <xf numFmtId="176" fontId="7" fillId="3" borderId="21" xfId="0" applyNumberFormat="1" applyFont="1" applyFill="1" applyBorder="1" applyAlignment="1">
      <alignment horizontal="right" vertical="top" wrapText="1"/>
    </xf>
    <xf numFmtId="176" fontId="7" fillId="3" borderId="13" xfId="0" applyNumberFormat="1" applyFont="1" applyFill="1" applyBorder="1" applyAlignment="1">
      <alignment horizontal="right" vertical="top" wrapText="1"/>
    </xf>
    <xf numFmtId="176" fontId="7" fillId="4" borderId="19" xfId="0" applyNumberFormat="1" applyFont="1" applyFill="1" applyBorder="1" applyAlignment="1">
      <alignment horizontal="right" vertical="top" wrapText="1"/>
    </xf>
    <xf numFmtId="176" fontId="7" fillId="4" borderId="12" xfId="0" applyNumberFormat="1" applyFont="1" applyFill="1" applyBorder="1" applyAlignment="1">
      <alignment horizontal="right" vertical="top" wrapText="1"/>
    </xf>
    <xf numFmtId="176" fontId="7" fillId="4" borderId="20" xfId="0" applyNumberFormat="1" applyFont="1" applyFill="1" applyBorder="1" applyAlignment="1">
      <alignment horizontal="right" vertical="top" wrapText="1"/>
    </xf>
    <xf numFmtId="176" fontId="7" fillId="5" borderId="12" xfId="0" applyNumberFormat="1" applyFont="1" applyFill="1" applyBorder="1" applyAlignment="1">
      <alignment horizontal="left" vertical="top" wrapText="1"/>
    </xf>
    <xf numFmtId="176" fontId="7" fillId="5" borderId="22" xfId="0" applyNumberFormat="1" applyFont="1" applyFill="1" applyBorder="1" applyAlignment="1">
      <alignment horizontal="left" vertical="top" wrapText="1"/>
    </xf>
    <xf numFmtId="176" fontId="7" fillId="3" borderId="24" xfId="0" applyNumberFormat="1" applyFont="1" applyFill="1" applyBorder="1" applyAlignment="1">
      <alignment horizontal="right" vertical="top" wrapText="1"/>
    </xf>
    <xf numFmtId="176" fontId="7" fillId="3" borderId="25" xfId="0" applyNumberFormat="1" applyFont="1" applyFill="1" applyBorder="1" applyAlignment="1">
      <alignment horizontal="right" vertical="top" wrapText="1"/>
    </xf>
    <xf numFmtId="0" fontId="27" fillId="0" borderId="0" xfId="1" applyNumberFormat="1" applyFont="1" applyAlignment="1">
      <alignment vertical="center" wrapText="1"/>
    </xf>
    <xf numFmtId="0" fontId="26" fillId="0" borderId="0" xfId="0" applyNumberFormat="1" applyFont="1" applyAlignment="1">
      <alignment vertical="center" wrapText="1"/>
    </xf>
    <xf numFmtId="0" fontId="30" fillId="0" borderId="0" xfId="0" applyNumberFormat="1" applyFont="1" applyAlignment="1">
      <alignment vertical="center" wrapText="1"/>
    </xf>
    <xf numFmtId="0" fontId="30" fillId="0" borderId="0" xfId="0" applyNumberFormat="1" applyFont="1">
      <alignment vertical="center"/>
    </xf>
    <xf numFmtId="0" fontId="33" fillId="0" borderId="0" xfId="0" applyNumberFormat="1" applyFont="1" applyAlignment="1">
      <alignment vertical="center" wrapText="1"/>
    </xf>
    <xf numFmtId="0" fontId="23" fillId="0" borderId="0" xfId="0" applyNumberFormat="1" applyFont="1">
      <alignment vertical="center"/>
    </xf>
    <xf numFmtId="0" fontId="0" fillId="0" borderId="0" xfId="0" applyNumberFormat="1" applyFont="1">
      <alignment vertical="center"/>
    </xf>
    <xf numFmtId="0" fontId="24" fillId="0" borderId="0" xfId="0" applyNumberFormat="1" applyFont="1" applyAlignment="1">
      <alignment vertical="center" wrapText="1"/>
    </xf>
    <xf numFmtId="0" fontId="30" fillId="0" borderId="0" xfId="0" applyNumberFormat="1" applyFont="1" applyAlignment="1">
      <alignment vertical="center" wrapText="1"/>
    </xf>
    <xf numFmtId="0" fontId="33" fillId="0" borderId="0" xfId="0" applyNumberFormat="1" applyFont="1">
      <alignment vertical="center"/>
    </xf>
    <xf numFmtId="0" fontId="24" fillId="0" borderId="0" xfId="0" applyNumberFormat="1" applyFont="1">
      <alignment vertical="center"/>
    </xf>
    <xf numFmtId="0" fontId="30" fillId="0" borderId="0" xfId="0" applyNumberFormat="1" applyFont="1">
      <alignment vertical="center"/>
    </xf>
    <xf numFmtId="0" fontId="1" fillId="0" borderId="0" xfId="0" applyNumberFormat="1" applyFont="1" applyAlignment="1">
      <alignment horizontal="left" vertical="center"/>
    </xf>
    <xf numFmtId="0" fontId="3" fillId="0" borderId="0" xfId="0" applyNumberFormat="1" applyFont="1" applyAlignment="1">
      <alignment horizontal="left" vertical="center"/>
    </xf>
    <xf numFmtId="0" fontId="4" fillId="0" borderId="0" xfId="0" applyNumberFormat="1" applyFont="1" applyAlignment="1">
      <alignment horizontal="left" vertical="center"/>
    </xf>
    <xf numFmtId="0" fontId="1"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0" fontId="0" fillId="0" borderId="0" xfId="0" applyAlignment="1">
      <alignment horizontal="left" vertical="center"/>
    </xf>
    <xf numFmtId="0" fontId="4" fillId="0" borderId="1" xfId="0" applyNumberFormat="1" applyFont="1" applyBorder="1" applyAlignment="1">
      <alignment horizontal="left" vertical="center"/>
    </xf>
    <xf numFmtId="0" fontId="28" fillId="0" borderId="0" xfId="0" applyNumberFormat="1" applyFont="1" applyAlignment="1">
      <alignment horizontal="left" vertical="center"/>
    </xf>
    <xf numFmtId="0" fontId="28" fillId="0" borderId="1" xfId="0" applyNumberFormat="1" applyFont="1" applyBorder="1" applyAlignment="1">
      <alignment horizontal="left" vertical="center"/>
    </xf>
    <xf numFmtId="0" fontId="14" fillId="0" borderId="0" xfId="0" applyNumberFormat="1" applyFont="1" applyAlignment="1">
      <alignment horizontal="left" vertical="center"/>
    </xf>
    <xf numFmtId="0" fontId="15" fillId="0" borderId="0" xfId="0" applyNumberFormat="1" applyFont="1" applyAlignment="1">
      <alignment horizontal="left" vertical="center"/>
    </xf>
    <xf numFmtId="0" fontId="14" fillId="0" borderId="1" xfId="0" applyNumberFormat="1" applyFont="1" applyBorder="1" applyAlignment="1">
      <alignment horizontal="left" vertical="center"/>
    </xf>
    <xf numFmtId="0" fontId="15" fillId="0" borderId="1" xfId="0" applyNumberFormat="1" applyFont="1" applyBorder="1" applyAlignment="1">
      <alignment horizontal="left" vertical="center"/>
    </xf>
    <xf numFmtId="177" fontId="7" fillId="4" borderId="21" xfId="0" applyNumberFormat="1" applyFont="1" applyFill="1" applyBorder="1" applyAlignment="1">
      <alignment horizontal="right" vertical="top" wrapText="1"/>
    </xf>
    <xf numFmtId="177" fontId="7" fillId="4" borderId="13" xfId="0" applyNumberFormat="1" applyFont="1" applyFill="1" applyBorder="1" applyAlignment="1">
      <alignment horizontal="right" vertical="top" wrapText="1"/>
    </xf>
    <xf numFmtId="177" fontId="7" fillId="3" borderId="21" xfId="0" applyNumberFormat="1" applyFont="1" applyFill="1" applyBorder="1" applyAlignment="1">
      <alignment horizontal="right" vertical="top" wrapText="1"/>
    </xf>
    <xf numFmtId="177" fontId="7" fillId="3" borderId="13" xfId="0" applyNumberFormat="1" applyFont="1" applyFill="1" applyBorder="1" applyAlignment="1">
      <alignment horizontal="right" vertical="top" wrapText="1"/>
    </xf>
    <xf numFmtId="177" fontId="7" fillId="4" borderId="19" xfId="0" applyNumberFormat="1" applyFont="1" applyFill="1" applyBorder="1" applyAlignment="1">
      <alignment horizontal="right" vertical="top" wrapText="1"/>
    </xf>
    <xf numFmtId="177" fontId="7" fillId="4" borderId="12" xfId="0" applyNumberFormat="1" applyFont="1" applyFill="1" applyBorder="1" applyAlignment="1">
      <alignment horizontal="right" vertical="top" wrapText="1"/>
    </xf>
    <xf numFmtId="177" fontId="7" fillId="4" borderId="20" xfId="0" applyNumberFormat="1" applyFont="1" applyFill="1" applyBorder="1" applyAlignment="1">
      <alignment horizontal="right" vertical="top" wrapText="1"/>
    </xf>
    <xf numFmtId="177" fontId="7" fillId="3" borderId="19" xfId="0" applyNumberFormat="1" applyFont="1" applyFill="1" applyBorder="1" applyAlignment="1">
      <alignment horizontal="right" vertical="top" wrapText="1"/>
    </xf>
    <xf numFmtId="177" fontId="7" fillId="3" borderId="12" xfId="0" applyNumberFormat="1" applyFont="1" applyFill="1" applyBorder="1" applyAlignment="1">
      <alignment horizontal="right" vertical="top" wrapText="1"/>
    </xf>
    <xf numFmtId="177" fontId="7" fillId="3" borderId="20" xfId="0" applyNumberFormat="1" applyFont="1" applyFill="1" applyBorder="1" applyAlignment="1">
      <alignment horizontal="right" vertical="top" wrapText="1"/>
    </xf>
    <xf numFmtId="177" fontId="7" fillId="5" borderId="12" xfId="0" applyNumberFormat="1" applyFont="1" applyFill="1" applyBorder="1" applyAlignment="1">
      <alignment horizontal="left" vertical="top" wrapText="1"/>
    </xf>
    <xf numFmtId="177" fontId="7" fillId="5" borderId="22" xfId="0" applyNumberFormat="1" applyFont="1" applyFill="1" applyBorder="1" applyAlignment="1">
      <alignment horizontal="left" vertical="top" wrapText="1"/>
    </xf>
    <xf numFmtId="177" fontId="7" fillId="3" borderId="24" xfId="0" applyNumberFormat="1" applyFont="1" applyFill="1" applyBorder="1" applyAlignment="1">
      <alignment horizontal="right" vertical="top" wrapText="1"/>
    </xf>
    <xf numFmtId="177" fontId="7" fillId="3" borderId="25" xfId="0" applyNumberFormat="1" applyFont="1" applyFill="1" applyBorder="1" applyAlignment="1">
      <alignment horizontal="right" vertical="top" wrapText="1"/>
    </xf>
    <xf numFmtId="177" fontId="23" fillId="3" borderId="19" xfId="0" applyNumberFormat="1" applyFont="1" applyFill="1" applyBorder="1" applyAlignment="1">
      <alignment horizontal="right" vertical="top" wrapText="1"/>
    </xf>
    <xf numFmtId="177" fontId="23" fillId="3" borderId="12" xfId="0" applyNumberFormat="1" applyFont="1" applyFill="1" applyBorder="1" applyAlignment="1">
      <alignment horizontal="right" vertical="top" wrapText="1"/>
    </xf>
    <xf numFmtId="177" fontId="23" fillId="3" borderId="20" xfId="0" applyNumberFormat="1" applyFont="1" applyFill="1" applyBorder="1" applyAlignment="1">
      <alignment horizontal="right" vertical="top" wrapText="1"/>
    </xf>
    <xf numFmtId="177" fontId="23" fillId="3" borderId="13" xfId="0" applyNumberFormat="1" applyFont="1" applyFill="1" applyBorder="1" applyAlignment="1">
      <alignment horizontal="right" vertical="top" wrapText="1"/>
    </xf>
    <xf numFmtId="177" fontId="23" fillId="4" borderId="21" xfId="0" applyNumberFormat="1" applyFont="1" applyFill="1" applyBorder="1" applyAlignment="1">
      <alignment horizontal="right" vertical="top" wrapText="1"/>
    </xf>
    <xf numFmtId="177" fontId="23" fillId="4" borderId="13" xfId="0" applyNumberFormat="1" applyFont="1" applyFill="1" applyBorder="1" applyAlignment="1">
      <alignment horizontal="right" vertical="top" wrapText="1"/>
    </xf>
    <xf numFmtId="177" fontId="23" fillId="5" borderId="12" xfId="0" applyNumberFormat="1" applyFont="1" applyFill="1" applyBorder="1" applyAlignment="1">
      <alignment horizontal="left" vertical="top" wrapText="1"/>
    </xf>
    <xf numFmtId="177" fontId="23" fillId="5" borderId="22" xfId="0" applyNumberFormat="1" applyFont="1" applyFill="1" applyBorder="1" applyAlignment="1">
      <alignment horizontal="left" vertical="top" wrapText="1"/>
    </xf>
    <xf numFmtId="177" fontId="23" fillId="3" borderId="21" xfId="0" applyNumberFormat="1" applyFont="1" applyFill="1" applyBorder="1" applyAlignment="1">
      <alignment horizontal="right" vertical="top" wrapText="1"/>
    </xf>
    <xf numFmtId="177" fontId="23" fillId="4" borderId="19" xfId="0" applyNumberFormat="1" applyFont="1" applyFill="1" applyBorder="1" applyAlignment="1">
      <alignment horizontal="right" vertical="top" wrapText="1"/>
    </xf>
    <xf numFmtId="177" fontId="23" fillId="4" borderId="12" xfId="0" applyNumberFormat="1" applyFont="1" applyFill="1" applyBorder="1" applyAlignment="1">
      <alignment horizontal="right" vertical="top" wrapText="1"/>
    </xf>
    <xf numFmtId="177" fontId="23" fillId="4" borderId="20" xfId="0" applyNumberFormat="1" applyFont="1" applyFill="1" applyBorder="1" applyAlignment="1">
      <alignment horizontal="right" vertical="top" wrapText="1"/>
    </xf>
    <xf numFmtId="177" fontId="23" fillId="3" borderId="43" xfId="0" applyNumberFormat="1" applyFont="1" applyFill="1" applyBorder="1" applyAlignment="1">
      <alignment horizontal="right" vertical="top" wrapText="1"/>
    </xf>
    <xf numFmtId="177" fontId="23" fillId="3" borderId="44" xfId="0" applyNumberFormat="1" applyFont="1" applyFill="1" applyBorder="1" applyAlignment="1">
      <alignment horizontal="right" vertical="top" wrapText="1"/>
    </xf>
    <xf numFmtId="177" fontId="23" fillId="3" borderId="47" xfId="0" applyNumberFormat="1" applyFont="1" applyFill="1" applyBorder="1" applyAlignment="1">
      <alignment horizontal="right" vertical="top" wrapText="1"/>
    </xf>
    <xf numFmtId="177" fontId="23" fillId="3" borderId="48" xfId="0" applyNumberFormat="1" applyFont="1" applyFill="1" applyBorder="1" applyAlignment="1">
      <alignment horizontal="right" vertical="top" wrapText="1"/>
    </xf>
    <xf numFmtId="177" fontId="23" fillId="4" borderId="24" xfId="0" applyNumberFormat="1" applyFont="1" applyFill="1" applyBorder="1" applyAlignment="1">
      <alignment horizontal="right" vertical="top" wrapText="1"/>
    </xf>
    <xf numFmtId="177" fontId="23" fillId="4" borderId="25" xfId="0" applyNumberFormat="1" applyFont="1" applyFill="1" applyBorder="1" applyAlignment="1">
      <alignment horizontal="right" vertical="top" wrapText="1"/>
    </xf>
    <xf numFmtId="49" fontId="15" fillId="0" borderId="0" xfId="0" applyNumberFormat="1" applyFont="1" applyAlignment="1">
      <alignment horizontal="left" vertical="center"/>
    </xf>
    <xf numFmtId="49" fontId="15" fillId="0" borderId="1" xfId="0" applyNumberFormat="1" applyFont="1" applyBorder="1" applyAlignment="1">
      <alignment horizontal="left" vertical="center"/>
    </xf>
    <xf numFmtId="49" fontId="16" fillId="0" borderId="0" xfId="0" applyNumberFormat="1" applyFont="1">
      <alignment vertical="center"/>
    </xf>
    <xf numFmtId="49" fontId="23" fillId="5" borderId="12" xfId="0" applyNumberFormat="1" applyFont="1" applyFill="1" applyBorder="1" applyAlignment="1">
      <alignment horizontal="left" vertical="top" wrapText="1"/>
    </xf>
    <xf numFmtId="49" fontId="30" fillId="0" borderId="0" xfId="0" applyNumberFormat="1" applyFont="1" applyAlignment="1">
      <alignment vertical="center" wrapText="1"/>
    </xf>
    <xf numFmtId="49" fontId="26" fillId="0" borderId="0" xfId="0" applyNumberFormat="1" applyFont="1" applyAlignment="1">
      <alignment vertical="center" wrapText="1"/>
    </xf>
    <xf numFmtId="49" fontId="27" fillId="0" borderId="0" xfId="1" applyNumberFormat="1" applyFont="1" applyAlignment="1">
      <alignment vertical="center" wrapText="1"/>
    </xf>
    <xf numFmtId="49" fontId="0" fillId="0" borderId="0" xfId="0" applyNumberFormat="1">
      <alignment vertical="center"/>
    </xf>
    <xf numFmtId="49" fontId="4" fillId="0" borderId="0" xfId="0" applyNumberFormat="1" applyFont="1" applyAlignment="1">
      <alignment horizontal="left" vertical="center"/>
    </xf>
    <xf numFmtId="49" fontId="4" fillId="0" borderId="1" xfId="0" applyNumberFormat="1" applyFont="1" applyBorder="1" applyAlignment="1">
      <alignment horizontal="left" vertical="center"/>
    </xf>
    <xf numFmtId="49" fontId="23" fillId="5" borderId="18" xfId="0" applyNumberFormat="1" applyFont="1" applyFill="1" applyBorder="1" applyAlignment="1">
      <alignment horizontal="left" vertical="top" wrapText="1"/>
    </xf>
    <xf numFmtId="49" fontId="23" fillId="5" borderId="39" xfId="0" applyNumberFormat="1" applyFont="1" applyFill="1" applyBorder="1" applyAlignment="1">
      <alignment horizontal="left" vertical="top" wrapText="1"/>
    </xf>
    <xf numFmtId="49" fontId="23" fillId="5" borderId="0" xfId="0" applyNumberFormat="1" applyFont="1" applyFill="1" applyAlignment="1">
      <alignment horizontal="left" vertical="top" wrapText="1"/>
    </xf>
    <xf numFmtId="49" fontId="33" fillId="0" borderId="0" xfId="0" applyNumberFormat="1" applyFont="1">
      <alignment vertical="center"/>
    </xf>
    <xf numFmtId="49" fontId="33" fillId="0" borderId="0" xfId="0" applyNumberFormat="1" applyFont="1" applyAlignment="1">
      <alignment vertical="center" wrapText="1"/>
    </xf>
    <xf numFmtId="0" fontId="23" fillId="3" borderId="21" xfId="0" applyNumberFormat="1" applyFont="1" applyFill="1" applyBorder="1" applyAlignment="1">
      <alignment horizontal="left" vertical="top" indent="2"/>
    </xf>
    <xf numFmtId="49" fontId="23" fillId="3" borderId="18" xfId="0" applyNumberFormat="1" applyFont="1" applyFill="1" applyBorder="1" applyAlignment="1">
      <alignment horizontal="right" vertical="top" wrapText="1"/>
    </xf>
    <xf numFmtId="49" fontId="23" fillId="4" borderId="18" xfId="0" applyNumberFormat="1" applyFont="1" applyFill="1" applyBorder="1" applyAlignment="1">
      <alignment horizontal="right" vertical="top" wrapText="1"/>
    </xf>
    <xf numFmtId="49" fontId="23" fillId="3" borderId="55" xfId="0" applyNumberFormat="1" applyFont="1" applyFill="1" applyBorder="1" applyAlignment="1">
      <alignment horizontal="right" vertical="top" wrapText="1"/>
    </xf>
    <xf numFmtId="49" fontId="23" fillId="3" borderId="56" xfId="0" applyNumberFormat="1" applyFont="1" applyFill="1" applyBorder="1" applyAlignment="1">
      <alignment horizontal="right" vertical="top" wrapText="1"/>
    </xf>
    <xf numFmtId="49" fontId="23" fillId="4" borderId="18" xfId="0" quotePrefix="1" applyNumberFormat="1" applyFont="1" applyFill="1" applyBorder="1" applyAlignment="1">
      <alignment horizontal="right" vertical="top" wrapText="1"/>
    </xf>
    <xf numFmtId="49" fontId="23" fillId="3" borderId="55" xfId="0" quotePrefix="1" applyNumberFormat="1" applyFont="1" applyFill="1" applyBorder="1" applyAlignment="1">
      <alignment horizontal="right" vertical="top" wrapText="1"/>
    </xf>
    <xf numFmtId="49" fontId="23" fillId="4" borderId="57" xfId="0" applyNumberFormat="1" applyFont="1" applyFill="1" applyBorder="1" applyAlignment="1">
      <alignment horizontal="right" vertical="top" wrapText="1"/>
    </xf>
    <xf numFmtId="178" fontId="23" fillId="3" borderId="58" xfId="0" applyNumberFormat="1" applyFont="1" applyFill="1" applyBorder="1" applyAlignment="1">
      <alignment horizontal="right" vertical="top" wrapText="1"/>
    </xf>
    <xf numFmtId="177" fontId="23" fillId="3" borderId="59" xfId="0" applyNumberFormat="1" applyFont="1" applyFill="1" applyBorder="1" applyAlignment="1">
      <alignment horizontal="right" vertical="top" wrapText="1"/>
    </xf>
    <xf numFmtId="177" fontId="23" fillId="3" borderId="60" xfId="0" applyNumberFormat="1" applyFont="1" applyFill="1" applyBorder="1" applyAlignment="1">
      <alignment horizontal="right" vertical="top" wrapText="1"/>
    </xf>
    <xf numFmtId="177" fontId="23" fillId="3" borderId="61" xfId="0" applyNumberFormat="1" applyFont="1" applyFill="1" applyBorder="1" applyAlignment="1">
      <alignment horizontal="right" vertical="top" wrapText="1"/>
    </xf>
    <xf numFmtId="177" fontId="23" fillId="3" borderId="62" xfId="0" applyNumberFormat="1" applyFont="1" applyFill="1" applyBorder="1" applyAlignment="1">
      <alignment horizontal="right" vertical="top" wrapText="1"/>
    </xf>
    <xf numFmtId="178" fontId="23" fillId="4" borderId="63" xfId="0" applyNumberFormat="1" applyFont="1" applyFill="1" applyBorder="1" applyAlignment="1">
      <alignment horizontal="right" vertical="top" wrapText="1"/>
    </xf>
    <xf numFmtId="177" fontId="23" fillId="4" borderId="64" xfId="0" applyNumberFormat="1" applyFont="1" applyFill="1" applyBorder="1" applyAlignment="1">
      <alignment horizontal="right" vertical="top" wrapText="1"/>
    </xf>
    <xf numFmtId="178" fontId="23" fillId="3" borderId="63" xfId="0" applyNumberFormat="1" applyFont="1" applyFill="1" applyBorder="1" applyAlignment="1">
      <alignment horizontal="right" vertical="top" wrapText="1"/>
    </xf>
    <xf numFmtId="177" fontId="23" fillId="3" borderId="64" xfId="0" applyNumberFormat="1" applyFont="1" applyFill="1" applyBorder="1" applyAlignment="1">
      <alignment horizontal="right" vertical="top" wrapText="1"/>
    </xf>
    <xf numFmtId="178" fontId="23" fillId="5" borderId="65" xfId="0" applyNumberFormat="1" applyFont="1" applyFill="1" applyBorder="1" applyAlignment="1">
      <alignment horizontal="left" vertical="top" wrapText="1"/>
    </xf>
    <xf numFmtId="177" fontId="23" fillId="5" borderId="66" xfId="0" applyNumberFormat="1" applyFont="1" applyFill="1" applyBorder="1" applyAlignment="1">
      <alignment horizontal="left" vertical="top" wrapText="1"/>
    </xf>
    <xf numFmtId="177" fontId="23" fillId="3" borderId="67" xfId="0" applyNumberFormat="1" applyFont="1" applyFill="1" applyBorder="1" applyAlignment="1">
      <alignment horizontal="right" vertical="top" wrapText="1"/>
    </xf>
    <xf numFmtId="178" fontId="23" fillId="3" borderId="68" xfId="0" applyNumberFormat="1" applyFont="1" applyFill="1" applyBorder="1" applyAlignment="1">
      <alignment horizontal="right" vertical="top" wrapText="1"/>
    </xf>
    <xf numFmtId="177" fontId="23" fillId="3" borderId="69" xfId="0" applyNumberFormat="1" applyFont="1" applyFill="1" applyBorder="1" applyAlignment="1">
      <alignment horizontal="right" vertical="top" wrapText="1"/>
    </xf>
    <xf numFmtId="178" fontId="23" fillId="4" borderId="70" xfId="0" applyNumberFormat="1" applyFont="1" applyFill="1" applyBorder="1" applyAlignment="1">
      <alignment horizontal="right" vertical="top" wrapText="1"/>
    </xf>
    <xf numFmtId="177" fontId="23" fillId="4" borderId="71" xfId="0" applyNumberFormat="1" applyFont="1" applyFill="1" applyBorder="1" applyAlignment="1">
      <alignment horizontal="right" vertical="top" wrapText="1"/>
    </xf>
    <xf numFmtId="177" fontId="23" fillId="4" borderId="72" xfId="0" applyNumberFormat="1" applyFont="1" applyFill="1" applyBorder="1" applyAlignment="1">
      <alignment horizontal="right" vertical="top" wrapText="1"/>
    </xf>
    <xf numFmtId="177" fontId="23" fillId="4" borderId="46" xfId="0" applyNumberFormat="1" applyFont="1" applyFill="1" applyBorder="1" applyAlignment="1">
      <alignment horizontal="right" vertical="top" wrapText="1"/>
    </xf>
    <xf numFmtId="177" fontId="23" fillId="5" borderId="18" xfId="0" applyNumberFormat="1" applyFont="1" applyFill="1" applyBorder="1" applyAlignment="1">
      <alignment horizontal="left" vertical="top" wrapText="1"/>
    </xf>
    <xf numFmtId="177" fontId="23" fillId="5" borderId="13" xfId="0" applyNumberFormat="1" applyFont="1" applyFill="1" applyBorder="1" applyAlignment="1">
      <alignment horizontal="left" vertical="top" wrapText="1"/>
    </xf>
    <xf numFmtId="177" fontId="23" fillId="5" borderId="39" xfId="0" applyNumberFormat="1" applyFont="1" applyFill="1" applyBorder="1" applyAlignment="1">
      <alignment horizontal="left" vertical="top" wrapText="1"/>
    </xf>
    <xf numFmtId="177" fontId="23" fillId="5" borderId="50" xfId="0" applyNumberFormat="1" applyFont="1" applyFill="1" applyBorder="1" applyAlignment="1">
      <alignment horizontal="left" vertical="top" wrapText="1"/>
    </xf>
    <xf numFmtId="177" fontId="23" fillId="5" borderId="0" xfId="0" applyNumberFormat="1" applyFont="1" applyFill="1" applyAlignment="1">
      <alignment horizontal="left" vertical="top" wrapText="1"/>
    </xf>
    <xf numFmtId="177" fontId="23" fillId="5" borderId="16" xfId="0" applyNumberFormat="1" applyFont="1" applyFill="1" applyBorder="1" applyAlignment="1">
      <alignment horizontal="left" vertical="top" wrapText="1"/>
    </xf>
    <xf numFmtId="49" fontId="23" fillId="4" borderId="0" xfId="0" applyNumberFormat="1" applyFont="1" applyFill="1" applyBorder="1" applyAlignment="1">
      <alignment horizontal="right" vertical="top" wrapText="1"/>
    </xf>
    <xf numFmtId="49" fontId="23" fillId="3" borderId="18" xfId="0" quotePrefix="1" applyNumberFormat="1" applyFont="1" applyFill="1" applyBorder="1" applyAlignment="1">
      <alignment horizontal="right" vertical="top" wrapText="1"/>
    </xf>
    <xf numFmtId="178" fontId="23" fillId="4" borderId="73" xfId="0" applyNumberFormat="1" applyFont="1" applyFill="1" applyBorder="1" applyAlignment="1">
      <alignment horizontal="right" vertical="top" wrapText="1"/>
    </xf>
    <xf numFmtId="177" fontId="23" fillId="4" borderId="74" xfId="0" applyNumberFormat="1" applyFont="1" applyFill="1" applyBorder="1" applyAlignment="1">
      <alignment horizontal="right" vertical="top" wrapText="1"/>
    </xf>
    <xf numFmtId="178" fontId="23" fillId="5" borderId="75" xfId="0" applyNumberFormat="1" applyFont="1" applyFill="1" applyBorder="1" applyAlignment="1">
      <alignment horizontal="left" vertical="top" wrapText="1"/>
    </xf>
    <xf numFmtId="177" fontId="23" fillId="5" borderId="64" xfId="0" applyNumberFormat="1" applyFont="1" applyFill="1" applyBorder="1" applyAlignment="1">
      <alignment horizontal="left" vertical="top" wrapText="1"/>
    </xf>
    <xf numFmtId="178" fontId="23" fillId="5" borderId="76" xfId="0" applyNumberFormat="1" applyFont="1" applyFill="1" applyBorder="1" applyAlignment="1">
      <alignment horizontal="left" vertical="top" wrapText="1"/>
    </xf>
    <xf numFmtId="177" fontId="23" fillId="5" borderId="77" xfId="0" applyNumberFormat="1" applyFont="1" applyFill="1" applyBorder="1" applyAlignment="1">
      <alignment horizontal="left" vertical="top" wrapText="1"/>
    </xf>
    <xf numFmtId="178" fontId="23" fillId="5" borderId="78" xfId="0" applyNumberFormat="1" applyFont="1" applyFill="1" applyBorder="1" applyAlignment="1">
      <alignment horizontal="left" vertical="top" wrapText="1"/>
    </xf>
    <xf numFmtId="177" fontId="23" fillId="5" borderId="0" xfId="0" applyNumberFormat="1" applyFont="1" applyFill="1" applyBorder="1" applyAlignment="1">
      <alignment horizontal="left" vertical="top" wrapText="1"/>
    </xf>
    <xf numFmtId="177" fontId="23" fillId="5" borderId="74" xfId="0" applyNumberFormat="1" applyFont="1" applyFill="1" applyBorder="1" applyAlignment="1">
      <alignment horizontal="left" vertical="top" wrapText="1"/>
    </xf>
    <xf numFmtId="179" fontId="23" fillId="3" borderId="21" xfId="0" applyNumberFormat="1" applyFont="1" applyFill="1" applyBorder="1" applyAlignment="1">
      <alignment horizontal="right" vertical="top" wrapText="1"/>
    </xf>
    <xf numFmtId="179" fontId="23" fillId="4" borderId="21" xfId="0" applyNumberFormat="1" applyFont="1" applyFill="1" applyBorder="1" applyAlignment="1">
      <alignment horizontal="right" vertical="top" wrapText="1"/>
    </xf>
    <xf numFmtId="179" fontId="23" fillId="5" borderId="12" xfId="0" applyNumberFormat="1" applyFont="1" applyFill="1" applyBorder="1" applyAlignment="1">
      <alignment horizontal="left" vertical="top" wrapText="1"/>
    </xf>
    <xf numFmtId="179" fontId="23" fillId="3" borderId="43" xfId="0" applyNumberFormat="1" applyFont="1" applyFill="1" applyBorder="1" applyAlignment="1">
      <alignment horizontal="right" vertical="top" wrapText="1"/>
    </xf>
    <xf numFmtId="179" fontId="23" fillId="3" borderId="47" xfId="0" applyNumberFormat="1" applyFont="1" applyFill="1" applyBorder="1" applyAlignment="1">
      <alignment horizontal="right" vertical="top" wrapText="1"/>
    </xf>
    <xf numFmtId="179" fontId="23" fillId="4" borderId="24" xfId="0" applyNumberFormat="1" applyFont="1" applyFill="1" applyBorder="1" applyAlignment="1">
      <alignment horizontal="right" vertical="top" wrapText="1"/>
    </xf>
    <xf numFmtId="177" fontId="23" fillId="3" borderId="22" xfId="0" applyNumberFormat="1" applyFont="1" applyFill="1" applyBorder="1" applyAlignment="1">
      <alignment horizontal="right" vertical="top" wrapText="1"/>
    </xf>
    <xf numFmtId="177" fontId="23" fillId="4" borderId="22" xfId="0" applyNumberFormat="1" applyFont="1" applyFill="1" applyBorder="1" applyAlignment="1">
      <alignment horizontal="right" vertical="top" wrapText="1"/>
    </xf>
    <xf numFmtId="179" fontId="23" fillId="5" borderId="18" xfId="0" applyNumberFormat="1" applyFont="1" applyFill="1" applyBorder="1" applyAlignment="1">
      <alignment horizontal="left" vertical="top" wrapText="1"/>
    </xf>
    <xf numFmtId="179" fontId="23" fillId="5" borderId="39" xfId="0" applyNumberFormat="1" applyFont="1" applyFill="1" applyBorder="1" applyAlignment="1">
      <alignment horizontal="left" vertical="top" wrapText="1"/>
    </xf>
    <xf numFmtId="179" fontId="23" fillId="5" borderId="0" xfId="0" applyNumberFormat="1" applyFont="1" applyFill="1" applyAlignment="1">
      <alignment horizontal="left" vertical="top" wrapText="1"/>
    </xf>
    <xf numFmtId="0" fontId="5" fillId="2" borderId="6" xfId="0" applyFont="1" applyFill="1" applyBorder="1" applyAlignment="1">
      <alignment horizontal="center"/>
    </xf>
    <xf numFmtId="0" fontId="5" fillId="2" borderId="4" xfId="0" applyFont="1" applyFill="1" applyBorder="1" applyAlignment="1">
      <alignment horizontal="center"/>
    </xf>
    <xf numFmtId="0" fontId="5" fillId="2" borderId="7" xfId="0" applyFont="1" applyFill="1" applyBorder="1" applyAlignment="1">
      <alignment horizontal="center"/>
    </xf>
    <xf numFmtId="0" fontId="5" fillId="2" borderId="51" xfId="0" applyFont="1" applyFill="1" applyBorder="1" applyAlignment="1">
      <alignment horizontal="center"/>
    </xf>
    <xf numFmtId="0" fontId="5" fillId="2" borderId="15" xfId="0" applyFont="1" applyFill="1" applyBorder="1" applyAlignment="1">
      <alignment horizontal="center"/>
    </xf>
    <xf numFmtId="0" fontId="5" fillId="2" borderId="13" xfId="0" applyFont="1" applyFill="1" applyBorder="1" applyAlignment="1">
      <alignment horizontal="center"/>
    </xf>
    <xf numFmtId="0" fontId="5" fillId="2" borderId="54" xfId="0" applyFont="1" applyFill="1" applyBorder="1" applyAlignment="1">
      <alignment horizontal="center"/>
    </xf>
    <xf numFmtId="0" fontId="5" fillId="2" borderId="12" xfId="0" applyFont="1" applyFill="1" applyBorder="1" applyAlignment="1">
      <alignment horizontal="center"/>
    </xf>
    <xf numFmtId="0" fontId="5" fillId="2" borderId="10" xfId="0" applyFont="1" applyFill="1" applyBorder="1" applyAlignment="1">
      <alignment horizontal="center"/>
    </xf>
    <xf numFmtId="0" fontId="5" fillId="2" borderId="11" xfId="0" applyFont="1" applyFill="1" applyBorder="1" applyAlignment="1">
      <alignment horizontal="center"/>
    </xf>
    <xf numFmtId="0" fontId="5" fillId="2" borderId="16" xfId="0" applyFont="1" applyFill="1" applyBorder="1" applyAlignment="1">
      <alignment horizontal="center"/>
    </xf>
    <xf numFmtId="0" fontId="5" fillId="2" borderId="52" xfId="0" applyFont="1" applyFill="1" applyBorder="1" applyAlignment="1">
      <alignment horizontal="center"/>
    </xf>
    <xf numFmtId="0" fontId="5" fillId="2" borderId="29" xfId="0" applyFont="1" applyFill="1" applyBorder="1" applyAlignment="1">
      <alignment horizontal="center"/>
    </xf>
    <xf numFmtId="0" fontId="5" fillId="2" borderId="27" xfId="0" applyFont="1" applyFill="1" applyBorder="1" applyAlignment="1">
      <alignment horizontal="center"/>
    </xf>
    <xf numFmtId="0" fontId="5" fillId="2" borderId="26" xfId="0" applyFont="1" applyFill="1" applyBorder="1" applyAlignment="1">
      <alignment horizontal="center"/>
    </xf>
    <xf numFmtId="0" fontId="5" fillId="2" borderId="2" xfId="0" applyNumberFormat="1" applyFont="1" applyFill="1" applyBorder="1" applyAlignment="1">
      <alignment horizontal="center" wrapText="1"/>
    </xf>
    <xf numFmtId="0" fontId="5" fillId="2" borderId="8" xfId="0" applyNumberFormat="1" applyFont="1" applyFill="1" applyBorder="1" applyAlignment="1">
      <alignment horizontal="center" wrapText="1"/>
    </xf>
    <xf numFmtId="0" fontId="5" fillId="2" borderId="14" xfId="0" applyNumberFormat="1" applyFont="1" applyFill="1" applyBorder="1" applyAlignment="1">
      <alignment horizontal="center" wrapText="1"/>
    </xf>
    <xf numFmtId="0" fontId="5" fillId="2" borderId="4" xfId="0" applyFont="1" applyFill="1" applyBorder="1" applyAlignment="1">
      <alignment horizontal="center" wrapText="1"/>
    </xf>
    <xf numFmtId="0" fontId="5" fillId="2" borderId="5" xfId="0" applyFont="1" applyFill="1" applyBorder="1" applyAlignment="1">
      <alignment horizontal="center" wrapText="1"/>
    </xf>
    <xf numFmtId="0" fontId="5" fillId="2" borderId="6" xfId="0" applyFont="1" applyFill="1" applyBorder="1" applyAlignment="1">
      <alignment horizontal="center" wrapText="1"/>
    </xf>
    <xf numFmtId="0" fontId="5" fillId="2" borderId="7" xfId="0" applyFont="1" applyFill="1" applyBorder="1" applyAlignment="1">
      <alignment horizontal="center" wrapText="1"/>
    </xf>
    <xf numFmtId="0" fontId="23" fillId="0" borderId="0" xfId="0" applyNumberFormat="1" applyFont="1" applyAlignment="1">
      <alignment vertical="center" wrapText="1"/>
    </xf>
    <xf numFmtId="0" fontId="36" fillId="2" borderId="2" xfId="0" applyNumberFormat="1" applyFont="1" applyFill="1" applyBorder="1" applyAlignment="1">
      <alignment horizontal="center" wrapText="1"/>
    </xf>
    <xf numFmtId="0" fontId="5" fillId="2" borderId="53" xfId="0" applyNumberFormat="1" applyFont="1" applyFill="1" applyBorder="1" applyAlignment="1">
      <alignment horizontal="center" wrapText="1"/>
    </xf>
    <xf numFmtId="0" fontId="5" fillId="2" borderId="3" xfId="0" applyNumberFormat="1" applyFont="1" applyFill="1" applyBorder="1" applyAlignment="1">
      <alignment horizontal="center" wrapText="1"/>
    </xf>
    <xf numFmtId="0" fontId="5" fillId="2" borderId="26" xfId="0" applyNumberFormat="1" applyFont="1" applyFill="1" applyBorder="1" applyAlignment="1">
      <alignment horizontal="center" wrapText="1"/>
    </xf>
    <xf numFmtId="0" fontId="5" fillId="2" borderId="39" xfId="0" applyNumberFormat="1" applyFont="1" applyFill="1" applyBorder="1" applyAlignment="1">
      <alignment horizontal="center" wrapText="1"/>
    </xf>
    <xf numFmtId="0" fontId="5" fillId="2" borderId="40" xfId="0" applyNumberFormat="1" applyFont="1" applyFill="1" applyBorder="1" applyAlignment="1">
      <alignment horizontal="center" wrapText="1"/>
    </xf>
    <xf numFmtId="0" fontId="30" fillId="0" borderId="0" xfId="0" applyNumberFormat="1" applyFont="1" applyAlignment="1">
      <alignment vertical="center" wrapText="1"/>
    </xf>
    <xf numFmtId="0" fontId="0" fillId="0" borderId="0" xfId="0" applyNumberFormat="1" applyAlignment="1">
      <alignment vertical="center" wrapText="1"/>
    </xf>
    <xf numFmtId="0" fontId="27" fillId="0" borderId="0" xfId="1" applyNumberFormat="1" applyFont="1" applyAlignment="1">
      <alignment vertical="center" wrapText="1"/>
    </xf>
    <xf numFmtId="0" fontId="5" fillId="2" borderId="33" xfId="0" applyNumberFormat="1" applyFont="1" applyFill="1" applyBorder="1" applyAlignment="1">
      <alignment horizontal="center" wrapText="1"/>
    </xf>
    <xf numFmtId="0" fontId="5" fillId="2" borderId="37" xfId="0" applyNumberFormat="1" applyFont="1" applyFill="1" applyBorder="1" applyAlignment="1">
      <alignment horizontal="center" wrapText="1"/>
    </xf>
    <xf numFmtId="0" fontId="5" fillId="2" borderId="0" xfId="0" applyNumberFormat="1" applyFont="1" applyFill="1" applyBorder="1" applyAlignment="1">
      <alignment horizontal="center" wrapText="1"/>
    </xf>
    <xf numFmtId="0" fontId="5" fillId="2" borderId="29" xfId="0" applyNumberFormat="1" applyFont="1" applyFill="1" applyBorder="1" applyAlignment="1">
      <alignment horizontal="center" wrapText="1"/>
    </xf>
    <xf numFmtId="0" fontId="5" fillId="2" borderId="38" xfId="0" applyNumberFormat="1" applyFont="1" applyFill="1" applyBorder="1" applyAlignment="1">
      <alignment horizontal="center" wrapText="1"/>
    </xf>
    <xf numFmtId="0" fontId="5" fillId="2" borderId="30" xfId="0" applyNumberFormat="1" applyFont="1" applyFill="1" applyBorder="1" applyAlignment="1">
      <alignment horizontal="center" wrapText="1"/>
    </xf>
    <xf numFmtId="0" fontId="5" fillId="2" borderId="34" xfId="0" applyNumberFormat="1" applyFont="1" applyFill="1" applyBorder="1" applyAlignment="1">
      <alignment horizontal="center" wrapText="1"/>
    </xf>
    <xf numFmtId="0" fontId="5" fillId="2" borderId="41" xfId="0" applyNumberFormat="1" applyFont="1" applyFill="1" applyBorder="1" applyAlignment="1">
      <alignment horizontal="center" wrapText="1"/>
    </xf>
    <xf numFmtId="49" fontId="5" fillId="2" borderId="32" xfId="0" applyNumberFormat="1" applyFont="1" applyFill="1" applyBorder="1" applyAlignment="1">
      <alignment horizontal="center" wrapText="1"/>
    </xf>
    <xf numFmtId="49" fontId="5" fillId="2" borderId="36" xfId="0" applyNumberFormat="1" applyFont="1" applyFill="1" applyBorder="1" applyAlignment="1">
      <alignment horizontal="center" wrapText="1"/>
    </xf>
    <xf numFmtId="49" fontId="5" fillId="2" borderId="42" xfId="0" applyNumberFormat="1" applyFont="1" applyFill="1" applyBorder="1" applyAlignment="1">
      <alignment horizontal="center" wrapText="1"/>
    </xf>
    <xf numFmtId="0" fontId="22" fillId="2" borderId="14" xfId="0" applyNumberFormat="1" applyFont="1" applyFill="1" applyBorder="1" applyAlignment="1">
      <alignment horizontal="center" wrapText="1"/>
    </xf>
    <xf numFmtId="0" fontId="32" fillId="5" borderId="18" xfId="0" applyNumberFormat="1" applyFont="1" applyFill="1" applyBorder="1" applyAlignment="1">
      <alignment horizontal="left" vertical="top" wrapText="1"/>
    </xf>
    <xf numFmtId="0" fontId="32" fillId="5" borderId="0" xfId="0" applyNumberFormat="1" applyFont="1" applyFill="1" applyBorder="1" applyAlignment="1">
      <alignment horizontal="left" vertical="top" wrapText="1"/>
    </xf>
    <xf numFmtId="0" fontId="32" fillId="5" borderId="39" xfId="0" applyNumberFormat="1" applyFont="1" applyFill="1" applyBorder="1" applyAlignment="1">
      <alignment horizontal="left" vertical="top" wrapText="1"/>
    </xf>
    <xf numFmtId="0" fontId="30" fillId="5" borderId="18" xfId="0" applyNumberFormat="1" applyFont="1" applyFill="1" applyBorder="1" applyAlignment="1">
      <alignment horizontal="left" vertical="top" wrapText="1"/>
    </xf>
    <xf numFmtId="0" fontId="30" fillId="5" borderId="39" xfId="0" applyNumberFormat="1" applyFont="1" applyFill="1" applyBorder="1" applyAlignment="1">
      <alignment horizontal="left" vertical="top" wrapText="1"/>
    </xf>
    <xf numFmtId="49" fontId="23" fillId="3" borderId="55" xfId="0" applyNumberFormat="1" applyFont="1" applyFill="1" applyBorder="1" applyAlignment="1">
      <alignment horizontal="right" vertical="top" wrapText="1"/>
    </xf>
    <xf numFmtId="49" fontId="23" fillId="3" borderId="56" xfId="0" applyNumberFormat="1" applyFont="1" applyFill="1" applyBorder="1" applyAlignment="1">
      <alignment horizontal="right" vertical="top" wrapText="1"/>
    </xf>
    <xf numFmtId="0" fontId="5" fillId="2" borderId="32" xfId="0" applyNumberFormat="1" applyFont="1" applyFill="1" applyBorder="1" applyAlignment="1">
      <alignment horizontal="center" wrapText="1"/>
    </xf>
    <xf numFmtId="0" fontId="5" fillId="2" borderId="42" xfId="0" applyNumberFormat="1" applyFont="1" applyFill="1" applyBorder="1" applyAlignment="1">
      <alignment horizontal="center" wrapText="1"/>
    </xf>
    <xf numFmtId="0" fontId="23" fillId="3" borderId="43" xfId="0" applyNumberFormat="1" applyFont="1" applyFill="1" applyBorder="1" applyAlignment="1">
      <alignment horizontal="right" vertical="top" wrapText="1"/>
    </xf>
    <xf numFmtId="0" fontId="23" fillId="3" borderId="47" xfId="0" applyNumberFormat="1" applyFont="1" applyFill="1" applyBorder="1" applyAlignment="1">
      <alignment horizontal="right" vertical="top" wrapText="1"/>
    </xf>
    <xf numFmtId="0" fontId="23" fillId="3" borderId="43" xfId="0" quotePrefix="1" applyNumberFormat="1" applyFont="1" applyFill="1" applyBorder="1" applyAlignment="1">
      <alignment horizontal="right" vertical="top" wrapText="1"/>
    </xf>
    <xf numFmtId="0" fontId="32" fillId="5" borderId="0" xfId="0" applyNumberFormat="1" applyFont="1" applyFill="1" applyAlignment="1">
      <alignment horizontal="left" vertical="top" wrapText="1"/>
    </xf>
  </cellXfs>
  <cellStyles count="2">
    <cellStyle name="표준" xfId="0" builtinId="0"/>
    <cellStyle name="하이퍼링크"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federalreserve.gov/releases/g17/Current/table1.ht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federalreserve.gov/releases/g17/Current/table2.htm" TargetMode="External"/><Relationship Id="rId2" Type="http://schemas.openxmlformats.org/officeDocument/2006/relationships/hyperlink" Target="https://www.federalreserve.gov/releases/g17/Current/table2.htm" TargetMode="External"/><Relationship Id="rId1" Type="http://schemas.openxmlformats.org/officeDocument/2006/relationships/hyperlink" Target="https://www.federalreserve.gov/releases/g17/Current/table2.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5"/>
  <sheetViews>
    <sheetView showGridLines="0" tabSelected="1" workbookViewId="0"/>
  </sheetViews>
  <sheetFormatPr defaultRowHeight="14.25" x14ac:dyDescent="0.25"/>
  <cols>
    <col min="1" max="1" width="30.7109375" style="2" bestFit="1" customWidth="1"/>
    <col min="2" max="2" width="13.5703125" style="2" bestFit="1" customWidth="1"/>
    <col min="3" max="3" width="10.28515625" style="2" bestFit="1" customWidth="1"/>
    <col min="4" max="4" width="7.5703125" style="2" bestFit="1" customWidth="1"/>
    <col min="5" max="5" width="7.42578125" style="2" bestFit="1" customWidth="1"/>
    <col min="6" max="7" width="7.5703125" style="2" bestFit="1" customWidth="1"/>
    <col min="8" max="8" width="7.7109375" style="2" bestFit="1" customWidth="1"/>
    <col min="9" max="10" width="7.5703125" style="2" bestFit="1" customWidth="1"/>
    <col min="11" max="11" width="7.42578125" style="2" bestFit="1" customWidth="1"/>
    <col min="12" max="13" width="7.5703125" style="2" bestFit="1" customWidth="1"/>
    <col min="14" max="14" width="7.7109375" style="2" bestFit="1" customWidth="1"/>
    <col min="15" max="15" width="17.140625" style="2" customWidth="1"/>
    <col min="16" max="16384" width="9.140625" style="2"/>
  </cols>
  <sheetData>
    <row r="1" spans="1:15" s="137" customFormat="1" ht="24.95" customHeight="1" x14ac:dyDescent="0.25">
      <c r="A1" s="135" t="s">
        <v>0</v>
      </c>
      <c r="B1" s="136"/>
      <c r="C1" s="136"/>
      <c r="D1" s="136"/>
      <c r="E1" s="136"/>
      <c r="F1" s="136"/>
      <c r="G1" s="136"/>
      <c r="H1" s="136"/>
      <c r="I1" s="136"/>
      <c r="J1" s="136"/>
      <c r="K1" s="136"/>
      <c r="L1" s="136"/>
      <c r="M1" s="136"/>
      <c r="N1" s="136"/>
      <c r="O1" s="136"/>
    </row>
    <row r="2" spans="1:15" s="137" customFormat="1" ht="24.95" customHeight="1" thickBot="1" x14ac:dyDescent="0.3">
      <c r="A2" s="138" t="s">
        <v>1</v>
      </c>
      <c r="B2" s="139"/>
      <c r="C2" s="139"/>
      <c r="D2" s="139"/>
      <c r="E2" s="139"/>
      <c r="F2" s="139"/>
      <c r="G2" s="139"/>
      <c r="H2" s="139"/>
      <c r="I2" s="139"/>
      <c r="J2" s="139"/>
      <c r="K2" s="139"/>
      <c r="L2" s="139"/>
      <c r="M2" s="139"/>
      <c r="N2" s="139"/>
      <c r="O2" s="139"/>
    </row>
    <row r="3" spans="1:15" x14ac:dyDescent="0.25">
      <c r="A3" s="85"/>
      <c r="B3" s="85"/>
      <c r="C3" s="86"/>
      <c r="D3" s="86"/>
      <c r="E3" s="86"/>
      <c r="F3" s="86"/>
      <c r="G3" s="86"/>
      <c r="H3" s="86"/>
      <c r="I3" s="86"/>
      <c r="J3" s="86"/>
      <c r="K3" s="86"/>
      <c r="L3" s="86"/>
      <c r="M3" s="86"/>
      <c r="N3" s="86"/>
      <c r="O3" s="86"/>
    </row>
    <row r="4" spans="1:15" x14ac:dyDescent="0.25">
      <c r="A4" s="87" t="s">
        <v>231</v>
      </c>
      <c r="B4" s="87"/>
      <c r="C4" s="86"/>
      <c r="D4" s="86"/>
      <c r="E4" s="86"/>
      <c r="F4" s="86"/>
      <c r="G4" s="86"/>
      <c r="H4" s="86"/>
      <c r="I4" s="86"/>
      <c r="J4" s="86"/>
      <c r="K4" s="86"/>
      <c r="L4" s="86"/>
      <c r="M4" s="86"/>
      <c r="N4" s="86"/>
      <c r="O4" s="86"/>
    </row>
    <row r="5" spans="1:15" ht="15" thickBot="1" x14ac:dyDescent="0.3">
      <c r="A5" s="87" t="s">
        <v>232</v>
      </c>
      <c r="B5" s="87"/>
      <c r="C5" s="86"/>
      <c r="D5" s="86"/>
      <c r="E5" s="86"/>
      <c r="F5" s="86"/>
      <c r="G5" s="86"/>
      <c r="H5" s="86"/>
      <c r="I5" s="86"/>
      <c r="J5" s="86"/>
      <c r="K5" s="86"/>
      <c r="L5" s="86"/>
      <c r="M5" s="86"/>
      <c r="N5" s="86"/>
      <c r="O5" s="86"/>
    </row>
    <row r="6" spans="1:15" ht="26.25" customHeight="1" thickBot="1" x14ac:dyDescent="0.25">
      <c r="A6" s="264" t="s">
        <v>2</v>
      </c>
      <c r="B6" s="88"/>
      <c r="C6" s="267" t="s">
        <v>213</v>
      </c>
      <c r="D6" s="267"/>
      <c r="E6" s="267"/>
      <c r="F6" s="267"/>
      <c r="G6" s="267"/>
      <c r="H6" s="268"/>
      <c r="I6" s="269" t="s">
        <v>264</v>
      </c>
      <c r="J6" s="267"/>
      <c r="K6" s="267"/>
      <c r="L6" s="267"/>
      <c r="M6" s="267"/>
      <c r="N6" s="267"/>
      <c r="O6" s="270"/>
    </row>
    <row r="7" spans="1:15" ht="15" thickBot="1" x14ac:dyDescent="0.25">
      <c r="A7" s="265"/>
      <c r="B7" s="31"/>
      <c r="C7" s="255">
        <v>2025</v>
      </c>
      <c r="D7" s="256"/>
      <c r="E7" s="256"/>
      <c r="F7" s="256"/>
      <c r="G7" s="256"/>
      <c r="H7" s="257"/>
      <c r="I7" s="258">
        <v>2025</v>
      </c>
      <c r="J7" s="256"/>
      <c r="K7" s="256"/>
      <c r="L7" s="256"/>
      <c r="M7" s="256"/>
      <c r="N7" s="257"/>
      <c r="O7" s="254" t="s">
        <v>278</v>
      </c>
    </row>
    <row r="8" spans="1:15" ht="15" thickBot="1" x14ac:dyDescent="0.25">
      <c r="A8" s="266"/>
      <c r="B8" s="89" t="s">
        <v>3</v>
      </c>
      <c r="C8" s="252" t="s">
        <v>4</v>
      </c>
      <c r="D8" s="253" t="s">
        <v>214</v>
      </c>
      <c r="E8" s="253" t="s">
        <v>242</v>
      </c>
      <c r="F8" s="253" t="s">
        <v>263</v>
      </c>
      <c r="G8" s="253" t="s">
        <v>279</v>
      </c>
      <c r="H8" s="253" t="s">
        <v>280</v>
      </c>
      <c r="I8" s="253" t="s">
        <v>4</v>
      </c>
      <c r="J8" s="253" t="s">
        <v>214</v>
      </c>
      <c r="K8" s="253" t="s">
        <v>242</v>
      </c>
      <c r="L8" s="253" t="s">
        <v>263</v>
      </c>
      <c r="M8" s="253" t="s">
        <v>279</v>
      </c>
      <c r="N8" s="253" t="s">
        <v>280</v>
      </c>
      <c r="O8" s="259" t="s">
        <v>281</v>
      </c>
    </row>
    <row r="9" spans="1:15" ht="15" thickBot="1" x14ac:dyDescent="0.3">
      <c r="A9" s="90"/>
      <c r="B9" s="91"/>
      <c r="C9" s="92"/>
      <c r="D9" s="93"/>
      <c r="E9" s="93"/>
      <c r="F9" s="93"/>
      <c r="G9" s="93"/>
      <c r="H9" s="94"/>
      <c r="I9" s="92"/>
      <c r="J9" s="93"/>
      <c r="K9" s="93"/>
      <c r="L9" s="93"/>
      <c r="M9" s="93"/>
      <c r="N9" s="94"/>
      <c r="O9" s="95"/>
    </row>
    <row r="10" spans="1:15" ht="15" thickBot="1" x14ac:dyDescent="0.3">
      <c r="A10" s="96" t="s">
        <v>5</v>
      </c>
      <c r="B10" s="97" t="s">
        <v>6</v>
      </c>
      <c r="C10" s="112">
        <v>103.5</v>
      </c>
      <c r="D10" s="112">
        <v>103.6</v>
      </c>
      <c r="E10" s="112">
        <v>103.7</v>
      </c>
      <c r="F10" s="112">
        <v>104.2</v>
      </c>
      <c r="G10" s="112">
        <v>103.8</v>
      </c>
      <c r="H10" s="112">
        <v>103.9</v>
      </c>
      <c r="I10" s="112">
        <v>-0.3</v>
      </c>
      <c r="J10" s="112">
        <v>0.1</v>
      </c>
      <c r="K10" s="112">
        <v>0</v>
      </c>
      <c r="L10" s="112">
        <v>0.5</v>
      </c>
      <c r="M10" s="112">
        <v>-0.4</v>
      </c>
      <c r="N10" s="112">
        <v>0.1</v>
      </c>
      <c r="O10" s="113">
        <v>0.9</v>
      </c>
    </row>
    <row r="11" spans="1:15" ht="15" thickBot="1" x14ac:dyDescent="0.3">
      <c r="A11" s="90" t="s">
        <v>7</v>
      </c>
      <c r="B11" s="98" t="s">
        <v>8</v>
      </c>
      <c r="C11" s="114">
        <v>103.6</v>
      </c>
      <c r="D11" s="114">
        <v>103.7</v>
      </c>
      <c r="E11" s="114">
        <v>103.7</v>
      </c>
      <c r="F11" s="114">
        <v>104.1</v>
      </c>
      <c r="G11" s="114">
        <v>104</v>
      </c>
      <c r="H11" s="114"/>
      <c r="I11" s="114">
        <v>-0.2</v>
      </c>
      <c r="J11" s="114">
        <v>0</v>
      </c>
      <c r="K11" s="114">
        <v>0.1</v>
      </c>
      <c r="L11" s="114">
        <v>0.4</v>
      </c>
      <c r="M11" s="114">
        <v>-0.1</v>
      </c>
      <c r="N11" s="114"/>
      <c r="O11" s="115"/>
    </row>
    <row r="12" spans="1:15" ht="15" thickBot="1" x14ac:dyDescent="0.3">
      <c r="A12" s="96"/>
      <c r="B12" s="99"/>
      <c r="C12" s="116"/>
      <c r="D12" s="117"/>
      <c r="E12" s="117"/>
      <c r="F12" s="117"/>
      <c r="G12" s="117"/>
      <c r="H12" s="118"/>
      <c r="I12" s="116"/>
      <c r="J12" s="117"/>
      <c r="K12" s="117"/>
      <c r="L12" s="117"/>
      <c r="M12" s="117"/>
      <c r="N12" s="118"/>
      <c r="O12" s="113"/>
    </row>
    <row r="13" spans="1:15" ht="15" thickBot="1" x14ac:dyDescent="0.3">
      <c r="A13" s="100" t="s">
        <v>236</v>
      </c>
      <c r="B13" s="101" t="s">
        <v>237</v>
      </c>
      <c r="C13" s="119"/>
      <c r="D13" s="119"/>
      <c r="E13" s="119"/>
      <c r="F13" s="119"/>
      <c r="G13" s="119"/>
      <c r="H13" s="119"/>
      <c r="I13" s="119"/>
      <c r="J13" s="119"/>
      <c r="K13" s="119"/>
      <c r="L13" s="119"/>
      <c r="M13" s="119"/>
      <c r="N13" s="119"/>
      <c r="O13" s="120"/>
    </row>
    <row r="14" spans="1:15" ht="15" thickBot="1" x14ac:dyDescent="0.3">
      <c r="A14" s="96" t="s">
        <v>9</v>
      </c>
      <c r="B14" s="97" t="s">
        <v>10</v>
      </c>
      <c r="C14" s="112">
        <v>101.2</v>
      </c>
      <c r="D14" s="112">
        <v>101.1</v>
      </c>
      <c r="E14" s="112">
        <v>101.2</v>
      </c>
      <c r="F14" s="112">
        <v>101.5</v>
      </c>
      <c r="G14" s="112">
        <v>101.5</v>
      </c>
      <c r="H14" s="112">
        <v>101.7</v>
      </c>
      <c r="I14" s="112">
        <v>-0.3</v>
      </c>
      <c r="J14" s="112">
        <v>-0.1</v>
      </c>
      <c r="K14" s="112">
        <v>0.1</v>
      </c>
      <c r="L14" s="112">
        <v>0.4</v>
      </c>
      <c r="M14" s="112">
        <v>0</v>
      </c>
      <c r="N14" s="112">
        <v>0.2</v>
      </c>
      <c r="O14" s="113">
        <v>0.7</v>
      </c>
    </row>
    <row r="15" spans="1:15" ht="15" thickBot="1" x14ac:dyDescent="0.3">
      <c r="A15" s="90" t="s">
        <v>11</v>
      </c>
      <c r="B15" s="102" t="s">
        <v>12</v>
      </c>
      <c r="C15" s="114">
        <v>101.9</v>
      </c>
      <c r="D15" s="114">
        <v>101.7</v>
      </c>
      <c r="E15" s="114">
        <v>101.6</v>
      </c>
      <c r="F15" s="114">
        <v>102</v>
      </c>
      <c r="G15" s="114">
        <v>101.7</v>
      </c>
      <c r="H15" s="114">
        <v>102.1</v>
      </c>
      <c r="I15" s="114">
        <v>-0.9</v>
      </c>
      <c r="J15" s="114">
        <v>-0.2</v>
      </c>
      <c r="K15" s="114">
        <v>-0.1</v>
      </c>
      <c r="L15" s="114">
        <v>0.4</v>
      </c>
      <c r="M15" s="114">
        <v>-0.2</v>
      </c>
      <c r="N15" s="114">
        <v>0.4</v>
      </c>
      <c r="O15" s="115">
        <v>-0.2</v>
      </c>
    </row>
    <row r="16" spans="1:15" ht="15" thickBot="1" x14ac:dyDescent="0.3">
      <c r="A16" s="96" t="s">
        <v>13</v>
      </c>
      <c r="B16" s="103" t="s">
        <v>14</v>
      </c>
      <c r="C16" s="112">
        <v>95.9</v>
      </c>
      <c r="D16" s="112">
        <v>96.2</v>
      </c>
      <c r="E16" s="112">
        <v>97.1</v>
      </c>
      <c r="F16" s="112">
        <v>97.4</v>
      </c>
      <c r="G16" s="112">
        <v>97.8</v>
      </c>
      <c r="H16" s="112">
        <v>97.7</v>
      </c>
      <c r="I16" s="112">
        <v>1.5</v>
      </c>
      <c r="J16" s="112">
        <v>0.4</v>
      </c>
      <c r="K16" s="112">
        <v>0.9</v>
      </c>
      <c r="L16" s="112">
        <v>0.2</v>
      </c>
      <c r="M16" s="112">
        <v>0.5</v>
      </c>
      <c r="N16" s="112">
        <v>-0.1</v>
      </c>
      <c r="O16" s="113">
        <v>4.0999999999999996</v>
      </c>
    </row>
    <row r="17" spans="1:15" ht="15" thickBot="1" x14ac:dyDescent="0.3">
      <c r="A17" s="90" t="s">
        <v>15</v>
      </c>
      <c r="B17" s="102" t="s">
        <v>16</v>
      </c>
      <c r="C17" s="114">
        <v>102.4</v>
      </c>
      <c r="D17" s="114">
        <v>102</v>
      </c>
      <c r="E17" s="114">
        <v>102</v>
      </c>
      <c r="F17" s="114">
        <v>102.2</v>
      </c>
      <c r="G17" s="114">
        <v>101.4</v>
      </c>
      <c r="H17" s="114">
        <v>101.3</v>
      </c>
      <c r="I17" s="114">
        <v>0</v>
      </c>
      <c r="J17" s="114">
        <v>-0.4</v>
      </c>
      <c r="K17" s="114">
        <v>-0.1</v>
      </c>
      <c r="L17" s="114">
        <v>0.2</v>
      </c>
      <c r="M17" s="114">
        <v>-0.8</v>
      </c>
      <c r="N17" s="114">
        <v>-0.1</v>
      </c>
      <c r="O17" s="115">
        <v>0.3</v>
      </c>
    </row>
    <row r="18" spans="1:15" ht="15" thickBot="1" x14ac:dyDescent="0.3">
      <c r="A18" s="96" t="s">
        <v>17</v>
      </c>
      <c r="B18" s="97" t="s">
        <v>18</v>
      </c>
      <c r="C18" s="112">
        <v>103.4</v>
      </c>
      <c r="D18" s="112">
        <v>101.9</v>
      </c>
      <c r="E18" s="112">
        <v>101.9</v>
      </c>
      <c r="F18" s="112">
        <v>102</v>
      </c>
      <c r="G18" s="112">
        <v>101.1</v>
      </c>
      <c r="H18" s="112">
        <v>101.7</v>
      </c>
      <c r="I18" s="112">
        <v>0.9</v>
      </c>
      <c r="J18" s="112">
        <v>-1.4</v>
      </c>
      <c r="K18" s="112">
        <v>0</v>
      </c>
      <c r="L18" s="112">
        <v>0.1</v>
      </c>
      <c r="M18" s="112">
        <v>-0.9</v>
      </c>
      <c r="N18" s="112">
        <v>0.6</v>
      </c>
      <c r="O18" s="113">
        <v>1.2</v>
      </c>
    </row>
    <row r="19" spans="1:15" ht="15" thickBot="1" x14ac:dyDescent="0.3">
      <c r="A19" s="90" t="s">
        <v>19</v>
      </c>
      <c r="B19" s="102" t="s">
        <v>20</v>
      </c>
      <c r="C19" s="114">
        <v>105.9</v>
      </c>
      <c r="D19" s="114">
        <v>106.3</v>
      </c>
      <c r="E19" s="114">
        <v>106.3</v>
      </c>
      <c r="F19" s="114">
        <v>107.2</v>
      </c>
      <c r="G19" s="114">
        <v>106.6</v>
      </c>
      <c r="H19" s="114">
        <v>106.7</v>
      </c>
      <c r="I19" s="114">
        <v>-0.5</v>
      </c>
      <c r="J19" s="114">
        <v>0.4</v>
      </c>
      <c r="K19" s="114">
        <v>0</v>
      </c>
      <c r="L19" s="114">
        <v>0.8</v>
      </c>
      <c r="M19" s="114">
        <v>-0.5</v>
      </c>
      <c r="N19" s="114">
        <v>0.1</v>
      </c>
      <c r="O19" s="115">
        <v>1.2</v>
      </c>
    </row>
    <row r="20" spans="1:15" ht="15" thickBot="1" x14ac:dyDescent="0.3">
      <c r="A20" s="96"/>
      <c r="B20" s="99"/>
      <c r="C20" s="116"/>
      <c r="D20" s="117"/>
      <c r="E20" s="117"/>
      <c r="F20" s="117"/>
      <c r="G20" s="117"/>
      <c r="H20" s="118"/>
      <c r="I20" s="116"/>
      <c r="J20" s="117"/>
      <c r="K20" s="117"/>
      <c r="L20" s="117"/>
      <c r="M20" s="117"/>
      <c r="N20" s="118"/>
      <c r="O20" s="113"/>
    </row>
    <row r="21" spans="1:15" ht="15" thickBot="1" x14ac:dyDescent="0.3">
      <c r="A21" s="100" t="s">
        <v>238</v>
      </c>
      <c r="B21" s="101" t="s">
        <v>239</v>
      </c>
      <c r="C21" s="119"/>
      <c r="D21" s="119"/>
      <c r="E21" s="119"/>
      <c r="F21" s="119"/>
      <c r="G21" s="119"/>
      <c r="H21" s="119"/>
      <c r="I21" s="119"/>
      <c r="J21" s="119"/>
      <c r="K21" s="119"/>
      <c r="L21" s="119"/>
      <c r="M21" s="119"/>
      <c r="N21" s="119"/>
      <c r="O21" s="120"/>
    </row>
    <row r="22" spans="1:15" ht="15" thickBot="1" x14ac:dyDescent="0.3">
      <c r="A22" s="96" t="s">
        <v>21</v>
      </c>
      <c r="B22" s="97" t="s">
        <v>22</v>
      </c>
      <c r="C22" s="112">
        <v>100.2</v>
      </c>
      <c r="D22" s="112">
        <v>99.7</v>
      </c>
      <c r="E22" s="112">
        <v>99.9</v>
      </c>
      <c r="F22" s="112">
        <v>100.1</v>
      </c>
      <c r="G22" s="112">
        <v>100</v>
      </c>
      <c r="H22" s="112">
        <v>100.3</v>
      </c>
      <c r="I22" s="112">
        <v>0.5</v>
      </c>
      <c r="J22" s="112">
        <v>-0.4</v>
      </c>
      <c r="K22" s="112">
        <v>0.1</v>
      </c>
      <c r="L22" s="112">
        <v>0.3</v>
      </c>
      <c r="M22" s="112">
        <v>-0.1</v>
      </c>
      <c r="N22" s="112">
        <v>0.2</v>
      </c>
      <c r="O22" s="113">
        <v>0.9</v>
      </c>
    </row>
    <row r="23" spans="1:15" ht="15" thickBot="1" x14ac:dyDescent="0.3">
      <c r="A23" s="90" t="s">
        <v>7</v>
      </c>
      <c r="B23" s="98" t="s">
        <v>8</v>
      </c>
      <c r="C23" s="114">
        <v>100.3</v>
      </c>
      <c r="D23" s="114">
        <v>99.8</v>
      </c>
      <c r="E23" s="114">
        <v>100</v>
      </c>
      <c r="F23" s="114">
        <v>100.2</v>
      </c>
      <c r="G23" s="114">
        <v>100.2</v>
      </c>
      <c r="H23" s="114"/>
      <c r="I23" s="114">
        <v>0.6</v>
      </c>
      <c r="J23" s="114">
        <v>-0.5</v>
      </c>
      <c r="K23" s="114">
        <v>0.2</v>
      </c>
      <c r="L23" s="114">
        <v>0.3</v>
      </c>
      <c r="M23" s="114">
        <v>0</v>
      </c>
      <c r="N23" s="114"/>
      <c r="O23" s="115"/>
    </row>
    <row r="24" spans="1:15" ht="15" thickBot="1" x14ac:dyDescent="0.3">
      <c r="A24" s="96" t="s">
        <v>23</v>
      </c>
      <c r="B24" s="97" t="s">
        <v>24</v>
      </c>
      <c r="C24" s="112">
        <v>121.4</v>
      </c>
      <c r="D24" s="112">
        <v>121.2</v>
      </c>
      <c r="E24" s="112">
        <v>121.5</v>
      </c>
      <c r="F24" s="112">
        <v>122.1</v>
      </c>
      <c r="G24" s="112">
        <v>120.3</v>
      </c>
      <c r="H24" s="112">
        <v>121.4</v>
      </c>
      <c r="I24" s="112">
        <v>1.5</v>
      </c>
      <c r="J24" s="112">
        <v>-0.2</v>
      </c>
      <c r="K24" s="112">
        <v>0.3</v>
      </c>
      <c r="L24" s="112">
        <v>0.4</v>
      </c>
      <c r="M24" s="112">
        <v>-1.5</v>
      </c>
      <c r="N24" s="112">
        <v>0.9</v>
      </c>
      <c r="O24" s="113">
        <v>1</v>
      </c>
    </row>
    <row r="25" spans="1:15" ht="15" thickBot="1" x14ac:dyDescent="0.3">
      <c r="A25" s="104" t="s">
        <v>25</v>
      </c>
      <c r="B25" s="105" t="s">
        <v>26</v>
      </c>
      <c r="C25" s="121">
        <v>103.5</v>
      </c>
      <c r="D25" s="121">
        <v>107.8</v>
      </c>
      <c r="E25" s="121">
        <v>106.6</v>
      </c>
      <c r="F25" s="121">
        <v>109.4</v>
      </c>
      <c r="G25" s="121">
        <v>108.6</v>
      </c>
      <c r="H25" s="121">
        <v>106.4</v>
      </c>
      <c r="I25" s="121">
        <v>-8.1999999999999993</v>
      </c>
      <c r="J25" s="121">
        <v>4.0999999999999996</v>
      </c>
      <c r="K25" s="121">
        <v>-1.1000000000000001</v>
      </c>
      <c r="L25" s="121">
        <v>2.6</v>
      </c>
      <c r="M25" s="121">
        <v>-0.7</v>
      </c>
      <c r="N25" s="121">
        <v>-2</v>
      </c>
      <c r="O25" s="122">
        <v>0.1</v>
      </c>
    </row>
    <row r="26" spans="1:15" ht="15" thickBot="1" x14ac:dyDescent="0.3">
      <c r="A26" s="106" t="s">
        <v>27</v>
      </c>
      <c r="B26" s="107"/>
      <c r="C26" s="108"/>
      <c r="D26" s="108"/>
      <c r="E26" s="108"/>
      <c r="F26" s="108"/>
      <c r="G26" s="108"/>
      <c r="H26" s="108"/>
      <c r="I26" s="108"/>
      <c r="J26" s="108"/>
      <c r="K26" s="108"/>
      <c r="L26" s="108"/>
      <c r="M26" s="108"/>
      <c r="N26" s="108"/>
      <c r="O26" s="109"/>
    </row>
    <row r="27" spans="1:15" ht="26.25" customHeight="1" x14ac:dyDescent="0.2">
      <c r="A27" s="264" t="s">
        <v>220</v>
      </c>
      <c r="B27" s="272" t="s">
        <v>29</v>
      </c>
      <c r="C27" s="274" t="s">
        <v>265</v>
      </c>
      <c r="D27" s="274"/>
      <c r="E27" s="274"/>
      <c r="F27" s="274"/>
      <c r="G27" s="274"/>
      <c r="H27" s="274"/>
      <c r="I27" s="274"/>
      <c r="J27" s="274"/>
      <c r="K27" s="274"/>
      <c r="L27" s="274"/>
      <c r="M27" s="274"/>
      <c r="N27" s="275"/>
      <c r="O27" s="45" t="s">
        <v>215</v>
      </c>
    </row>
    <row r="28" spans="1:15" ht="26.25" thickBot="1" x14ac:dyDescent="0.25">
      <c r="A28" s="265"/>
      <c r="B28" s="265"/>
      <c r="C28" s="276"/>
      <c r="D28" s="276"/>
      <c r="E28" s="276"/>
      <c r="F28" s="276"/>
      <c r="G28" s="276"/>
      <c r="H28" s="276"/>
      <c r="I28" s="276"/>
      <c r="J28" s="276"/>
      <c r="K28" s="276"/>
      <c r="L28" s="276"/>
      <c r="M28" s="276"/>
      <c r="N28" s="277"/>
      <c r="O28" s="48" t="s">
        <v>228</v>
      </c>
    </row>
    <row r="29" spans="1:15" ht="15" thickBot="1" x14ac:dyDescent="0.25">
      <c r="A29" s="265"/>
      <c r="B29" s="265"/>
      <c r="C29" s="252" t="s">
        <v>28</v>
      </c>
      <c r="D29" s="253" t="s">
        <v>217</v>
      </c>
      <c r="E29" s="253" t="s">
        <v>218</v>
      </c>
      <c r="F29" s="253" t="s">
        <v>219</v>
      </c>
      <c r="G29" s="253"/>
      <c r="H29" s="253"/>
      <c r="I29" s="258"/>
      <c r="J29" s="256"/>
      <c r="K29" s="256"/>
      <c r="L29" s="256"/>
      <c r="M29" s="256"/>
      <c r="N29" s="257"/>
      <c r="O29" s="254"/>
    </row>
    <row r="30" spans="1:15" ht="15" thickBot="1" x14ac:dyDescent="0.25">
      <c r="A30" s="265"/>
      <c r="B30" s="265"/>
      <c r="C30" s="260" t="s">
        <v>216</v>
      </c>
      <c r="D30" s="261">
        <v>89</v>
      </c>
      <c r="E30" s="261">
        <v>91</v>
      </c>
      <c r="F30" s="261">
        <v>95</v>
      </c>
      <c r="G30" s="261">
        <v>2009</v>
      </c>
      <c r="H30" s="261">
        <v>2024</v>
      </c>
      <c r="I30" s="255">
        <v>2025</v>
      </c>
      <c r="J30" s="256"/>
      <c r="K30" s="256"/>
      <c r="L30" s="256"/>
      <c r="M30" s="256"/>
      <c r="N30" s="257"/>
      <c r="O30" s="254" t="s">
        <v>278</v>
      </c>
    </row>
    <row r="31" spans="1:15" ht="15" thickBot="1" x14ac:dyDescent="0.25">
      <c r="A31" s="273"/>
      <c r="B31" s="273"/>
      <c r="C31" s="260">
        <v>2024</v>
      </c>
      <c r="D31" s="261" t="s">
        <v>31</v>
      </c>
      <c r="E31" s="261" t="s">
        <v>30</v>
      </c>
      <c r="F31" s="261" t="s">
        <v>31</v>
      </c>
      <c r="G31" s="261" t="s">
        <v>30</v>
      </c>
      <c r="H31" s="261" t="s">
        <v>282</v>
      </c>
      <c r="I31" s="252" t="s">
        <v>4</v>
      </c>
      <c r="J31" s="253" t="s">
        <v>214</v>
      </c>
      <c r="K31" s="253" t="s">
        <v>242</v>
      </c>
      <c r="L31" s="253" t="s">
        <v>263</v>
      </c>
      <c r="M31" s="253" t="s">
        <v>279</v>
      </c>
      <c r="N31" s="253" t="s">
        <v>280</v>
      </c>
      <c r="O31" s="259" t="s">
        <v>281</v>
      </c>
    </row>
    <row r="32" spans="1:15" ht="15" thickBot="1" x14ac:dyDescent="0.3">
      <c r="A32" s="90"/>
      <c r="B32" s="91"/>
      <c r="C32" s="92"/>
      <c r="D32" s="93"/>
      <c r="E32" s="93"/>
      <c r="F32" s="93"/>
      <c r="G32" s="93"/>
      <c r="H32" s="94"/>
      <c r="I32" s="92"/>
      <c r="J32" s="93"/>
      <c r="K32" s="93"/>
      <c r="L32" s="93"/>
      <c r="M32" s="93"/>
      <c r="N32" s="94"/>
      <c r="O32" s="95"/>
    </row>
    <row r="33" spans="1:15" ht="15" thickBot="1" x14ac:dyDescent="0.3">
      <c r="A33" s="96" t="s">
        <v>32</v>
      </c>
      <c r="B33" s="97" t="s">
        <v>33</v>
      </c>
      <c r="C33" s="148">
        <v>79.599999999999994</v>
      </c>
      <c r="D33" s="148">
        <v>85.2</v>
      </c>
      <c r="E33" s="148">
        <v>78.7</v>
      </c>
      <c r="F33" s="148">
        <v>84.8</v>
      </c>
      <c r="G33" s="148">
        <v>66.599999999999994</v>
      </c>
      <c r="H33" s="148">
        <v>77.900000000000006</v>
      </c>
      <c r="I33" s="148">
        <v>77.599999999999994</v>
      </c>
      <c r="J33" s="148">
        <v>77.5</v>
      </c>
      <c r="K33" s="148">
        <v>77.5</v>
      </c>
      <c r="L33" s="148">
        <v>77.8</v>
      </c>
      <c r="M33" s="148">
        <v>77.400000000000006</v>
      </c>
      <c r="N33" s="148">
        <v>77.400000000000006</v>
      </c>
      <c r="O33" s="149">
        <v>1.5</v>
      </c>
    </row>
    <row r="34" spans="1:15" ht="15" thickBot="1" x14ac:dyDescent="0.3">
      <c r="A34" s="90" t="s">
        <v>7</v>
      </c>
      <c r="B34" s="98" t="s">
        <v>8</v>
      </c>
      <c r="C34" s="150"/>
      <c r="D34" s="150"/>
      <c r="E34" s="150"/>
      <c r="F34" s="150"/>
      <c r="G34" s="150"/>
      <c r="H34" s="150"/>
      <c r="I34" s="150">
        <v>77.7</v>
      </c>
      <c r="J34" s="150">
        <v>77.599999999999994</v>
      </c>
      <c r="K34" s="150">
        <v>77.5</v>
      </c>
      <c r="L34" s="150">
        <v>77.7</v>
      </c>
      <c r="M34" s="150">
        <v>77.5</v>
      </c>
      <c r="N34" s="150"/>
      <c r="O34" s="151"/>
    </row>
    <row r="35" spans="1:15" ht="15" thickBot="1" x14ac:dyDescent="0.3">
      <c r="A35" s="96"/>
      <c r="B35" s="99"/>
      <c r="C35" s="152"/>
      <c r="D35" s="153"/>
      <c r="E35" s="153"/>
      <c r="F35" s="153"/>
      <c r="G35" s="153"/>
      <c r="H35" s="154"/>
      <c r="I35" s="152"/>
      <c r="J35" s="153"/>
      <c r="K35" s="153"/>
      <c r="L35" s="153"/>
      <c r="M35" s="153"/>
      <c r="N35" s="154"/>
      <c r="O35" s="149"/>
    </row>
    <row r="36" spans="1:15" ht="15" thickBot="1" x14ac:dyDescent="0.3">
      <c r="A36" s="90" t="s">
        <v>21</v>
      </c>
      <c r="B36" s="102" t="s">
        <v>22</v>
      </c>
      <c r="C36" s="150">
        <v>78.2</v>
      </c>
      <c r="D36" s="150">
        <v>85.5</v>
      </c>
      <c r="E36" s="150">
        <v>77.099999999999994</v>
      </c>
      <c r="F36" s="150">
        <v>84.4</v>
      </c>
      <c r="G36" s="150">
        <v>63.5</v>
      </c>
      <c r="H36" s="150">
        <v>77</v>
      </c>
      <c r="I36" s="150">
        <v>77</v>
      </c>
      <c r="J36" s="150">
        <v>76.599999999999994</v>
      </c>
      <c r="K36" s="150">
        <v>76.7</v>
      </c>
      <c r="L36" s="150">
        <v>76.8</v>
      </c>
      <c r="M36" s="150">
        <v>76.7</v>
      </c>
      <c r="N36" s="150">
        <v>76.8</v>
      </c>
      <c r="O36" s="151">
        <v>1.2</v>
      </c>
    </row>
    <row r="37" spans="1:15" ht="15" thickBot="1" x14ac:dyDescent="0.3">
      <c r="A37" s="96" t="s">
        <v>7</v>
      </c>
      <c r="B37" s="103" t="s">
        <v>8</v>
      </c>
      <c r="C37" s="148"/>
      <c r="D37" s="148"/>
      <c r="E37" s="148"/>
      <c r="F37" s="148"/>
      <c r="G37" s="148"/>
      <c r="H37" s="148"/>
      <c r="I37" s="148">
        <v>77.099999999999994</v>
      </c>
      <c r="J37" s="148">
        <v>76.7</v>
      </c>
      <c r="K37" s="148">
        <v>76.7</v>
      </c>
      <c r="L37" s="148">
        <v>76.900000000000006</v>
      </c>
      <c r="M37" s="148">
        <v>76.8</v>
      </c>
      <c r="N37" s="148"/>
      <c r="O37" s="149"/>
    </row>
    <row r="38" spans="1:15" ht="15" thickBot="1" x14ac:dyDescent="0.3">
      <c r="A38" s="90" t="s">
        <v>23</v>
      </c>
      <c r="B38" s="102" t="s">
        <v>24</v>
      </c>
      <c r="C38" s="150">
        <v>86.5</v>
      </c>
      <c r="D38" s="150">
        <v>86.3</v>
      </c>
      <c r="E38" s="150">
        <v>84.3</v>
      </c>
      <c r="F38" s="150">
        <v>88.6</v>
      </c>
      <c r="G38" s="150">
        <v>78.900000000000006</v>
      </c>
      <c r="H38" s="150">
        <v>90.1</v>
      </c>
      <c r="I38" s="150">
        <v>91</v>
      </c>
      <c r="J38" s="150">
        <v>90.8</v>
      </c>
      <c r="K38" s="150">
        <v>91</v>
      </c>
      <c r="L38" s="150">
        <v>91.3</v>
      </c>
      <c r="M38" s="150">
        <v>89.9</v>
      </c>
      <c r="N38" s="150">
        <v>90.6</v>
      </c>
      <c r="O38" s="151">
        <v>0.4</v>
      </c>
    </row>
    <row r="39" spans="1:15" ht="15" thickBot="1" x14ac:dyDescent="0.3">
      <c r="A39" s="96" t="s">
        <v>25</v>
      </c>
      <c r="B39" s="97" t="s">
        <v>26</v>
      </c>
      <c r="C39" s="148">
        <v>84.2</v>
      </c>
      <c r="D39" s="148">
        <v>93.2</v>
      </c>
      <c r="E39" s="148">
        <v>84.7</v>
      </c>
      <c r="F39" s="148">
        <v>93.2</v>
      </c>
      <c r="G39" s="148">
        <v>78.099999999999994</v>
      </c>
      <c r="H39" s="148">
        <v>71.099999999999994</v>
      </c>
      <c r="I39" s="148">
        <v>67.8</v>
      </c>
      <c r="J39" s="148">
        <v>70.400000000000006</v>
      </c>
      <c r="K39" s="148">
        <v>69.3</v>
      </c>
      <c r="L39" s="148">
        <v>71</v>
      </c>
      <c r="M39" s="148">
        <v>70.2</v>
      </c>
      <c r="N39" s="148">
        <v>68.599999999999994</v>
      </c>
      <c r="O39" s="149">
        <v>3.7</v>
      </c>
    </row>
    <row r="40" spans="1:15" ht="15" thickBot="1" x14ac:dyDescent="0.3">
      <c r="A40" s="90"/>
      <c r="B40" s="91"/>
      <c r="C40" s="155"/>
      <c r="D40" s="156"/>
      <c r="E40" s="156"/>
      <c r="F40" s="156"/>
      <c r="G40" s="156"/>
      <c r="H40" s="157"/>
      <c r="I40" s="155"/>
      <c r="J40" s="156"/>
      <c r="K40" s="156"/>
      <c r="L40" s="156"/>
      <c r="M40" s="156"/>
      <c r="N40" s="157"/>
      <c r="O40" s="151"/>
    </row>
    <row r="41" spans="1:15" ht="15" thickBot="1" x14ac:dyDescent="0.3">
      <c r="A41" s="100" t="s">
        <v>240</v>
      </c>
      <c r="B41" s="101" t="s">
        <v>241</v>
      </c>
      <c r="C41" s="158"/>
      <c r="D41" s="158"/>
      <c r="E41" s="158"/>
      <c r="F41" s="158"/>
      <c r="G41" s="158"/>
      <c r="H41" s="158"/>
      <c r="I41" s="158"/>
      <c r="J41" s="158"/>
      <c r="K41" s="158"/>
      <c r="L41" s="158"/>
      <c r="M41" s="158"/>
      <c r="N41" s="158"/>
      <c r="O41" s="159"/>
    </row>
    <row r="42" spans="1:15" ht="15" thickBot="1" x14ac:dyDescent="0.3">
      <c r="A42" s="90" t="s">
        <v>34</v>
      </c>
      <c r="B42" s="102" t="s">
        <v>35</v>
      </c>
      <c r="C42" s="150">
        <v>85.6</v>
      </c>
      <c r="D42" s="150">
        <v>87.9</v>
      </c>
      <c r="E42" s="150">
        <v>84.9</v>
      </c>
      <c r="F42" s="150">
        <v>90</v>
      </c>
      <c r="G42" s="150">
        <v>77</v>
      </c>
      <c r="H42" s="150">
        <v>87.5</v>
      </c>
      <c r="I42" s="150">
        <v>88.1</v>
      </c>
      <c r="J42" s="150">
        <v>88.4</v>
      </c>
      <c r="K42" s="150">
        <v>88.2</v>
      </c>
      <c r="L42" s="150">
        <v>88.6</v>
      </c>
      <c r="M42" s="150">
        <v>87.5</v>
      </c>
      <c r="N42" s="150">
        <v>88.2</v>
      </c>
      <c r="O42" s="151">
        <v>0.6</v>
      </c>
    </row>
    <row r="43" spans="1:15" ht="15" thickBot="1" x14ac:dyDescent="0.3">
      <c r="A43" s="96" t="s">
        <v>36</v>
      </c>
      <c r="B43" s="103" t="s">
        <v>37</v>
      </c>
      <c r="C43" s="148">
        <v>80.099999999999994</v>
      </c>
      <c r="D43" s="148">
        <v>86.5</v>
      </c>
      <c r="E43" s="148">
        <v>77.599999999999994</v>
      </c>
      <c r="F43" s="148">
        <v>87.5</v>
      </c>
      <c r="G43" s="148">
        <v>63.7</v>
      </c>
      <c r="H43" s="148">
        <v>76.400000000000006</v>
      </c>
      <c r="I43" s="148">
        <v>75.5</v>
      </c>
      <c r="J43" s="148">
        <v>75.7</v>
      </c>
      <c r="K43" s="148">
        <v>75.5</v>
      </c>
      <c r="L43" s="148">
        <v>76</v>
      </c>
      <c r="M43" s="148">
        <v>75.599999999999994</v>
      </c>
      <c r="N43" s="148">
        <v>75.2</v>
      </c>
      <c r="O43" s="149">
        <v>1.7</v>
      </c>
    </row>
    <row r="44" spans="1:15" ht="15" thickBot="1" x14ac:dyDescent="0.3">
      <c r="A44" s="104" t="s">
        <v>38</v>
      </c>
      <c r="B44" s="105" t="s">
        <v>39</v>
      </c>
      <c r="C44" s="160">
        <v>76.7</v>
      </c>
      <c r="D44" s="160">
        <v>83.3</v>
      </c>
      <c r="E44" s="160">
        <v>77.599999999999994</v>
      </c>
      <c r="F44" s="160">
        <v>80.400000000000006</v>
      </c>
      <c r="G44" s="160">
        <v>66.2</v>
      </c>
      <c r="H44" s="160">
        <v>75.5</v>
      </c>
      <c r="I44" s="160">
        <v>75.7</v>
      </c>
      <c r="J44" s="160">
        <v>75.3</v>
      </c>
      <c r="K44" s="160">
        <v>75.3</v>
      </c>
      <c r="L44" s="160">
        <v>75.400000000000006</v>
      </c>
      <c r="M44" s="160">
        <v>75.400000000000006</v>
      </c>
      <c r="N44" s="160">
        <v>75.5</v>
      </c>
      <c r="O44" s="161">
        <v>1.6</v>
      </c>
    </row>
    <row r="45" spans="1:15" x14ac:dyDescent="0.25">
      <c r="A45" s="125" t="s">
        <v>40</v>
      </c>
      <c r="B45" s="125"/>
      <c r="C45" s="29"/>
      <c r="D45" s="29"/>
      <c r="E45" s="29"/>
      <c r="F45" s="29"/>
      <c r="G45" s="29"/>
      <c r="H45" s="29"/>
      <c r="I45" s="29"/>
      <c r="J45" s="29"/>
      <c r="K45" s="29"/>
      <c r="L45" s="29"/>
      <c r="M45" s="29"/>
      <c r="N45" s="29"/>
      <c r="O45" s="29"/>
    </row>
    <row r="46" spans="1:15" s="29" customFormat="1" ht="13.5" x14ac:dyDescent="0.25">
      <c r="A46" s="125" t="s">
        <v>41</v>
      </c>
      <c r="B46" s="125"/>
    </row>
    <row r="47" spans="1:15" s="29" customFormat="1" ht="13.5" x14ac:dyDescent="0.25">
      <c r="A47" s="125"/>
      <c r="B47" s="125"/>
    </row>
    <row r="48" spans="1:15" s="29" customFormat="1" ht="13.5" customHeight="1" x14ac:dyDescent="0.25">
      <c r="A48" s="271" t="s">
        <v>221</v>
      </c>
      <c r="B48" s="271"/>
      <c r="C48" s="271"/>
      <c r="D48" s="271"/>
      <c r="E48" s="271"/>
      <c r="F48" s="271"/>
      <c r="G48" s="271"/>
      <c r="H48" s="271"/>
      <c r="I48" s="271"/>
      <c r="J48" s="271"/>
      <c r="K48" s="271"/>
      <c r="L48" s="271"/>
      <c r="M48" s="271"/>
      <c r="N48" s="271"/>
      <c r="O48" s="271"/>
    </row>
    <row r="49" spans="1:15" x14ac:dyDescent="0.25">
      <c r="A49" s="271"/>
      <c r="B49" s="271"/>
      <c r="C49" s="271"/>
      <c r="D49" s="271"/>
      <c r="E49" s="271"/>
      <c r="F49" s="271"/>
      <c r="G49" s="271"/>
      <c r="H49" s="271"/>
      <c r="I49" s="271"/>
      <c r="J49" s="271"/>
      <c r="K49" s="271"/>
      <c r="L49" s="271"/>
      <c r="M49" s="271"/>
      <c r="N49" s="271"/>
      <c r="O49" s="271"/>
    </row>
    <row r="50" spans="1:15" x14ac:dyDescent="0.25">
      <c r="A50" s="271"/>
      <c r="B50" s="271"/>
      <c r="C50" s="271"/>
      <c r="D50" s="271"/>
      <c r="E50" s="271"/>
      <c r="F50" s="271"/>
      <c r="G50" s="271"/>
      <c r="H50" s="271"/>
      <c r="I50" s="271"/>
      <c r="J50" s="271"/>
      <c r="K50" s="271"/>
      <c r="L50" s="271"/>
      <c r="M50" s="271"/>
      <c r="N50" s="271"/>
      <c r="O50" s="271"/>
    </row>
    <row r="51" spans="1:15" x14ac:dyDescent="0.25">
      <c r="A51" s="271"/>
      <c r="B51" s="271"/>
      <c r="C51" s="271"/>
      <c r="D51" s="271"/>
      <c r="E51" s="271"/>
      <c r="F51" s="271"/>
      <c r="G51" s="271"/>
      <c r="H51" s="271"/>
      <c r="I51" s="271"/>
      <c r="J51" s="271"/>
      <c r="K51" s="271"/>
      <c r="L51" s="271"/>
      <c r="M51" s="271"/>
      <c r="N51" s="271"/>
      <c r="O51" s="271"/>
    </row>
    <row r="52" spans="1:15" x14ac:dyDescent="0.25">
      <c r="A52" s="271"/>
      <c r="B52" s="271"/>
      <c r="C52" s="271"/>
      <c r="D52" s="271"/>
      <c r="E52" s="271"/>
      <c r="F52" s="271"/>
      <c r="G52" s="271"/>
      <c r="H52" s="271"/>
      <c r="I52" s="271"/>
      <c r="J52" s="271"/>
      <c r="K52" s="271"/>
      <c r="L52" s="271"/>
      <c r="M52" s="271"/>
      <c r="N52" s="271"/>
      <c r="O52" s="271"/>
    </row>
    <row r="53" spans="1:15" x14ac:dyDescent="0.25">
      <c r="A53" s="271"/>
      <c r="B53" s="271"/>
      <c r="C53" s="271"/>
      <c r="D53" s="271"/>
      <c r="E53" s="271"/>
      <c r="F53" s="271"/>
      <c r="G53" s="271"/>
      <c r="H53" s="271"/>
      <c r="I53" s="271"/>
      <c r="J53" s="271"/>
      <c r="K53" s="271"/>
      <c r="L53" s="271"/>
      <c r="M53" s="271"/>
      <c r="N53" s="271"/>
      <c r="O53" s="271"/>
    </row>
    <row r="54" spans="1:15" x14ac:dyDescent="0.25">
      <c r="A54" s="271"/>
      <c r="B54" s="271"/>
      <c r="C54" s="271"/>
      <c r="D54" s="271"/>
      <c r="E54" s="271"/>
      <c r="F54" s="271"/>
      <c r="G54" s="271"/>
      <c r="H54" s="271"/>
      <c r="I54" s="271"/>
      <c r="J54" s="271"/>
      <c r="K54" s="271"/>
      <c r="L54" s="271"/>
      <c r="M54" s="271"/>
      <c r="N54" s="271"/>
      <c r="O54" s="271"/>
    </row>
    <row r="55" spans="1:15" x14ac:dyDescent="0.25">
      <c r="A55" s="271" t="s">
        <v>261</v>
      </c>
      <c r="B55" s="271"/>
      <c r="C55" s="271"/>
      <c r="D55" s="271"/>
      <c r="E55" s="271"/>
      <c r="F55" s="271"/>
      <c r="G55" s="271"/>
      <c r="H55" s="271"/>
      <c r="I55" s="271"/>
      <c r="J55" s="271"/>
      <c r="K55" s="271"/>
      <c r="L55" s="271"/>
      <c r="M55" s="271"/>
      <c r="N55" s="271"/>
      <c r="O55" s="271"/>
    </row>
    <row r="56" spans="1:15" x14ac:dyDescent="0.25">
      <c r="A56" s="271"/>
      <c r="B56" s="271"/>
      <c r="C56" s="271"/>
      <c r="D56" s="271"/>
      <c r="E56" s="271"/>
      <c r="F56" s="271"/>
      <c r="G56" s="271"/>
      <c r="H56" s="271"/>
      <c r="I56" s="271"/>
      <c r="J56" s="271"/>
      <c r="K56" s="271"/>
      <c r="L56" s="271"/>
      <c r="M56" s="271"/>
      <c r="N56" s="271"/>
      <c r="O56" s="271"/>
    </row>
    <row r="57" spans="1:15" x14ac:dyDescent="0.25">
      <c r="A57" s="271"/>
      <c r="B57" s="271"/>
      <c r="C57" s="271"/>
      <c r="D57" s="271"/>
      <c r="E57" s="271"/>
      <c r="F57" s="271"/>
      <c r="G57" s="271"/>
      <c r="H57" s="271"/>
      <c r="I57" s="271"/>
      <c r="J57" s="271"/>
      <c r="K57" s="271"/>
      <c r="L57" s="271"/>
      <c r="M57" s="271"/>
      <c r="N57" s="271"/>
      <c r="O57" s="271"/>
    </row>
    <row r="58" spans="1:15" x14ac:dyDescent="0.25">
      <c r="A58" s="271"/>
      <c r="B58" s="271"/>
      <c r="C58" s="271"/>
      <c r="D58" s="271"/>
      <c r="E58" s="271"/>
      <c r="F58" s="271"/>
      <c r="G58" s="271"/>
      <c r="H58" s="271"/>
      <c r="I58" s="271"/>
      <c r="J58" s="271"/>
      <c r="K58" s="271"/>
      <c r="L58" s="271"/>
      <c r="M58" s="271"/>
      <c r="N58" s="271"/>
      <c r="O58" s="271"/>
    </row>
    <row r="59" spans="1:15" x14ac:dyDescent="0.25">
      <c r="A59" s="271"/>
      <c r="B59" s="271"/>
      <c r="C59" s="271"/>
      <c r="D59" s="271"/>
      <c r="E59" s="271"/>
      <c r="F59" s="271"/>
      <c r="G59" s="271"/>
      <c r="H59" s="271"/>
      <c r="I59" s="271"/>
      <c r="J59" s="271"/>
      <c r="K59" s="271"/>
      <c r="L59" s="271"/>
      <c r="M59" s="271"/>
      <c r="N59" s="271"/>
      <c r="O59" s="271"/>
    </row>
    <row r="60" spans="1:15" x14ac:dyDescent="0.25">
      <c r="A60" s="271"/>
      <c r="B60" s="271"/>
      <c r="C60" s="271"/>
      <c r="D60" s="271"/>
      <c r="E60" s="271"/>
      <c r="F60" s="271"/>
      <c r="G60" s="271"/>
      <c r="H60" s="271"/>
      <c r="I60" s="271"/>
      <c r="J60" s="271"/>
      <c r="K60" s="271"/>
      <c r="L60" s="271"/>
      <c r="M60" s="271"/>
      <c r="N60" s="271"/>
      <c r="O60" s="271"/>
    </row>
    <row r="61" spans="1:15" x14ac:dyDescent="0.25">
      <c r="A61" s="271"/>
      <c r="B61" s="271"/>
      <c r="C61" s="271"/>
      <c r="D61" s="271"/>
      <c r="E61" s="271"/>
      <c r="F61" s="271"/>
      <c r="G61" s="271"/>
      <c r="H61" s="271"/>
      <c r="I61" s="271"/>
      <c r="J61" s="271"/>
      <c r="K61" s="271"/>
      <c r="L61" s="271"/>
      <c r="M61" s="271"/>
      <c r="N61" s="271"/>
      <c r="O61" s="271"/>
    </row>
    <row r="62" spans="1:15" x14ac:dyDescent="0.25">
      <c r="A62" s="110"/>
      <c r="B62" s="110"/>
      <c r="C62" s="110"/>
      <c r="D62" s="110"/>
      <c r="E62" s="110"/>
      <c r="F62" s="110"/>
      <c r="G62" s="110"/>
      <c r="H62" s="110"/>
      <c r="I62" s="110"/>
      <c r="J62" s="110"/>
      <c r="K62" s="110"/>
      <c r="L62" s="110"/>
      <c r="M62" s="110"/>
      <c r="N62" s="110"/>
      <c r="O62" s="110"/>
    </row>
    <row r="63" spans="1:15" ht="15" x14ac:dyDescent="0.25">
      <c r="A63" s="111"/>
      <c r="B63" s="111"/>
      <c r="C63" s="111"/>
      <c r="D63" s="111"/>
      <c r="E63" s="111"/>
      <c r="F63" s="111"/>
      <c r="G63" s="111"/>
      <c r="H63" s="111"/>
      <c r="I63" s="111"/>
      <c r="J63" s="111"/>
      <c r="K63" s="111"/>
      <c r="L63" s="111"/>
      <c r="M63" s="111"/>
      <c r="N63" s="111"/>
      <c r="O63" s="111"/>
    </row>
    <row r="64" spans="1:15" ht="15" x14ac:dyDescent="0.25">
      <c r="A64" s="111"/>
      <c r="B64" s="111"/>
      <c r="C64" s="111"/>
      <c r="D64" s="111"/>
      <c r="E64" s="111"/>
      <c r="F64" s="111"/>
      <c r="G64" s="111"/>
      <c r="H64" s="111"/>
      <c r="I64" s="111"/>
      <c r="J64" s="111"/>
      <c r="K64" s="111"/>
      <c r="L64" s="111"/>
      <c r="M64" s="111"/>
      <c r="N64" s="111"/>
      <c r="O64" s="111"/>
    </row>
    <row r="65" spans="1:15" ht="15" x14ac:dyDescent="0.25">
      <c r="A65" s="111"/>
      <c r="B65" s="111"/>
      <c r="C65" s="111"/>
      <c r="D65" s="111"/>
      <c r="E65" s="111"/>
      <c r="F65" s="111"/>
      <c r="G65" s="111"/>
      <c r="H65" s="111"/>
      <c r="I65" s="111"/>
      <c r="J65" s="111"/>
      <c r="K65" s="111"/>
      <c r="L65" s="111"/>
      <c r="M65" s="111"/>
      <c r="N65" s="111"/>
      <c r="O65" s="111"/>
    </row>
  </sheetData>
  <mergeCells count="8">
    <mergeCell ref="A6:A8"/>
    <mergeCell ref="C6:H6"/>
    <mergeCell ref="I6:O6"/>
    <mergeCell ref="A48:O54"/>
    <mergeCell ref="A55:O61"/>
    <mergeCell ref="B27:B31"/>
    <mergeCell ref="C27:N28"/>
    <mergeCell ref="A27:A31"/>
  </mergeCells>
  <phoneticPr fontId="2" type="noConversion"/>
  <pageMargins left="0.7" right="0.7" top="0.75" bottom="0.75" header="0.3" footer="0.3"/>
  <pageSetup paperSize="9"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08"/>
  <sheetViews>
    <sheetView showGridLines="0" zoomScaleNormal="100" workbookViewId="0"/>
  </sheetViews>
  <sheetFormatPr defaultRowHeight="14.25" x14ac:dyDescent="0.25"/>
  <cols>
    <col min="1" max="1" width="40" style="2" bestFit="1" customWidth="1"/>
    <col min="2" max="2" width="41.5703125" style="84" bestFit="1" customWidth="1"/>
    <col min="3" max="3" width="11" style="187" bestFit="1" customWidth="1"/>
    <col min="4" max="4" width="14.28515625" style="2" bestFit="1" customWidth="1"/>
    <col min="5" max="7" width="7.140625" style="2" customWidth="1"/>
    <col min="8" max="8" width="6.42578125" style="2" bestFit="1" customWidth="1"/>
    <col min="9" max="9" width="6.85546875" style="2" bestFit="1" customWidth="1"/>
    <col min="10" max="10" width="6.7109375" style="2" bestFit="1" customWidth="1"/>
    <col min="11" max="12" width="7.85546875" style="2" bestFit="1" customWidth="1"/>
    <col min="13" max="13" width="7.7109375" style="2" bestFit="1" customWidth="1"/>
    <col min="14" max="15" width="7.85546875" style="2" bestFit="1" customWidth="1"/>
    <col min="16" max="16" width="8" style="2" bestFit="1" customWidth="1"/>
    <col min="17" max="17" width="9.42578125" style="2" bestFit="1" customWidth="1"/>
    <col min="18" max="16384" width="9.140625" style="2"/>
  </cols>
  <sheetData>
    <row r="1" spans="1:17" s="137" customFormat="1" ht="24.95" customHeight="1" x14ac:dyDescent="0.25">
      <c r="A1" s="135" t="s">
        <v>42</v>
      </c>
      <c r="B1" s="144"/>
      <c r="C1" s="180"/>
      <c r="D1" s="145"/>
      <c r="E1" s="145"/>
      <c r="F1" s="145"/>
      <c r="G1" s="145"/>
      <c r="H1" s="145"/>
      <c r="I1" s="145"/>
      <c r="J1" s="145"/>
      <c r="K1" s="145"/>
      <c r="L1" s="145"/>
      <c r="M1" s="145"/>
      <c r="N1" s="145"/>
      <c r="O1" s="145"/>
      <c r="P1" s="145"/>
      <c r="Q1" s="145"/>
    </row>
    <row r="2" spans="1:17" s="137" customFormat="1" ht="24.95" customHeight="1" thickBot="1" x14ac:dyDescent="0.3">
      <c r="A2" s="138" t="s">
        <v>43</v>
      </c>
      <c r="B2" s="146"/>
      <c r="C2" s="181"/>
      <c r="D2" s="147"/>
      <c r="E2" s="147"/>
      <c r="F2" s="147"/>
      <c r="G2" s="147"/>
      <c r="H2" s="147"/>
      <c r="I2" s="147"/>
      <c r="J2" s="147"/>
      <c r="K2" s="147"/>
      <c r="L2" s="147"/>
      <c r="M2" s="147"/>
      <c r="N2" s="147"/>
      <c r="O2" s="147"/>
      <c r="P2" s="147"/>
      <c r="Q2" s="147"/>
    </row>
    <row r="3" spans="1:17" s="43" customFormat="1" x14ac:dyDescent="0.25">
      <c r="A3" s="41"/>
      <c r="B3" s="42"/>
      <c r="C3" s="182"/>
    </row>
    <row r="4" spans="1:17" s="43" customFormat="1" x14ac:dyDescent="0.25">
      <c r="A4" s="41" t="s">
        <v>233</v>
      </c>
      <c r="B4" s="42"/>
      <c r="C4" s="182"/>
    </row>
    <row r="5" spans="1:17" s="43" customFormat="1" ht="15" thickBot="1" x14ac:dyDescent="0.3">
      <c r="A5" s="41" t="s">
        <v>234</v>
      </c>
      <c r="B5" s="42"/>
      <c r="C5" s="182"/>
    </row>
    <row r="6" spans="1:17" ht="14.25" customHeight="1" x14ac:dyDescent="0.25">
      <c r="A6" s="286" t="s">
        <v>44</v>
      </c>
      <c r="B6" s="70"/>
      <c r="C6" s="289" t="s">
        <v>45</v>
      </c>
      <c r="D6" s="4">
        <v>2024</v>
      </c>
      <c r="E6" s="264" t="s">
        <v>46</v>
      </c>
      <c r="F6" s="274"/>
      <c r="G6" s="275"/>
      <c r="H6" s="281" t="s">
        <v>224</v>
      </c>
      <c r="I6" s="274"/>
      <c r="J6" s="275"/>
      <c r="K6" s="281" t="s">
        <v>223</v>
      </c>
      <c r="L6" s="274"/>
      <c r="M6" s="274"/>
      <c r="N6" s="274"/>
      <c r="O6" s="274"/>
      <c r="P6" s="275"/>
      <c r="Q6" s="262" t="s">
        <v>285</v>
      </c>
    </row>
    <row r="7" spans="1:17" ht="14.25" customHeight="1" x14ac:dyDescent="0.25">
      <c r="A7" s="287"/>
      <c r="B7" s="71"/>
      <c r="C7" s="290"/>
      <c r="D7" s="72" t="s">
        <v>47</v>
      </c>
      <c r="E7" s="265" t="s">
        <v>48</v>
      </c>
      <c r="F7" s="283"/>
      <c r="G7" s="284"/>
      <c r="H7" s="282"/>
      <c r="I7" s="283"/>
      <c r="J7" s="284"/>
      <c r="K7" s="282"/>
      <c r="L7" s="283"/>
      <c r="M7" s="283"/>
      <c r="N7" s="283"/>
      <c r="O7" s="283"/>
      <c r="P7" s="284"/>
      <c r="Q7" s="259" t="s">
        <v>49</v>
      </c>
    </row>
    <row r="8" spans="1:17" ht="15" customHeight="1" thickBot="1" x14ac:dyDescent="0.3">
      <c r="A8" s="287"/>
      <c r="B8" s="71"/>
      <c r="C8" s="290"/>
      <c r="D8" s="47" t="s">
        <v>50</v>
      </c>
      <c r="E8" s="292" t="s">
        <v>230</v>
      </c>
      <c r="F8" s="276"/>
      <c r="G8" s="277"/>
      <c r="H8" s="285"/>
      <c r="I8" s="276"/>
      <c r="J8" s="277"/>
      <c r="K8" s="285"/>
      <c r="L8" s="276"/>
      <c r="M8" s="276"/>
      <c r="N8" s="276"/>
      <c r="O8" s="276"/>
      <c r="P8" s="277"/>
      <c r="Q8" s="259" t="s">
        <v>281</v>
      </c>
    </row>
    <row r="9" spans="1:17" ht="15" thickBot="1" x14ac:dyDescent="0.3">
      <c r="A9" s="287"/>
      <c r="B9" s="71"/>
      <c r="C9" s="290"/>
      <c r="D9" s="31"/>
      <c r="E9" s="252"/>
      <c r="F9" s="253"/>
      <c r="G9" s="253"/>
      <c r="H9" s="253">
        <v>2024</v>
      </c>
      <c r="I9" s="258">
        <v>2025</v>
      </c>
      <c r="J9" s="257"/>
      <c r="K9" s="258">
        <v>2025</v>
      </c>
      <c r="L9" s="256"/>
      <c r="M9" s="256"/>
      <c r="N9" s="256"/>
      <c r="O9" s="256"/>
      <c r="P9" s="257"/>
      <c r="Q9" s="259"/>
    </row>
    <row r="10" spans="1:17" ht="15" thickBot="1" x14ac:dyDescent="0.3">
      <c r="A10" s="288"/>
      <c r="B10" s="73" t="s">
        <v>51</v>
      </c>
      <c r="C10" s="291"/>
      <c r="D10" s="31"/>
      <c r="E10" s="252">
        <v>2022</v>
      </c>
      <c r="F10" s="253">
        <v>2023</v>
      </c>
      <c r="G10" s="253">
        <v>2024</v>
      </c>
      <c r="H10" s="261" t="s">
        <v>248</v>
      </c>
      <c r="I10" s="253" t="s">
        <v>222</v>
      </c>
      <c r="J10" s="253" t="s">
        <v>284</v>
      </c>
      <c r="K10" s="253" t="s">
        <v>4</v>
      </c>
      <c r="L10" s="253" t="s">
        <v>214</v>
      </c>
      <c r="M10" s="253" t="s">
        <v>242</v>
      </c>
      <c r="N10" s="253" t="s">
        <v>263</v>
      </c>
      <c r="O10" s="253" t="s">
        <v>279</v>
      </c>
      <c r="P10" s="253" t="s">
        <v>280</v>
      </c>
      <c r="Q10" s="259"/>
    </row>
    <row r="11" spans="1:17" ht="15.75" thickTop="1" thickBot="1" x14ac:dyDescent="0.3">
      <c r="A11" s="7"/>
      <c r="B11" s="74"/>
      <c r="C11" s="196"/>
      <c r="D11" s="203"/>
      <c r="E11" s="204"/>
      <c r="F11" s="205"/>
      <c r="G11" s="206"/>
      <c r="H11" s="204"/>
      <c r="I11" s="205"/>
      <c r="J11" s="206"/>
      <c r="K11" s="205"/>
      <c r="L11" s="205"/>
      <c r="M11" s="205"/>
      <c r="N11" s="205"/>
      <c r="O11" s="205"/>
      <c r="P11" s="206"/>
      <c r="Q11" s="207"/>
    </row>
    <row r="12" spans="1:17" ht="15" thickBot="1" x14ac:dyDescent="0.3">
      <c r="A12" s="10" t="s">
        <v>52</v>
      </c>
      <c r="B12" s="75" t="s">
        <v>53</v>
      </c>
      <c r="C12" s="197"/>
      <c r="D12" s="208">
        <v>100</v>
      </c>
      <c r="E12" s="166">
        <v>1.8</v>
      </c>
      <c r="F12" s="166">
        <v>-0.1</v>
      </c>
      <c r="G12" s="166">
        <v>-0.3</v>
      </c>
      <c r="H12" s="166">
        <v>-1.2</v>
      </c>
      <c r="I12" s="166">
        <v>4.0999999999999996</v>
      </c>
      <c r="J12" s="166">
        <v>1.6</v>
      </c>
      <c r="K12" s="166">
        <v>-0.3</v>
      </c>
      <c r="L12" s="166">
        <v>0.1</v>
      </c>
      <c r="M12" s="166">
        <v>0</v>
      </c>
      <c r="N12" s="166">
        <v>0.5</v>
      </c>
      <c r="O12" s="166">
        <v>-0.4</v>
      </c>
      <c r="P12" s="166">
        <v>0.1</v>
      </c>
      <c r="Q12" s="209">
        <v>0.9</v>
      </c>
    </row>
    <row r="13" spans="1:17" ht="15" thickBot="1" x14ac:dyDescent="0.3">
      <c r="A13" s="7"/>
      <c r="B13" s="74"/>
      <c r="C13" s="196"/>
      <c r="D13" s="210"/>
      <c r="E13" s="162"/>
      <c r="F13" s="163"/>
      <c r="G13" s="164"/>
      <c r="H13" s="162"/>
      <c r="I13" s="163"/>
      <c r="J13" s="164"/>
      <c r="K13" s="163"/>
      <c r="L13" s="163"/>
      <c r="M13" s="163"/>
      <c r="N13" s="163"/>
      <c r="O13" s="163"/>
      <c r="P13" s="164"/>
      <c r="Q13" s="211"/>
    </row>
    <row r="14" spans="1:17" ht="15" thickBot="1" x14ac:dyDescent="0.3">
      <c r="A14" s="22" t="s">
        <v>243</v>
      </c>
      <c r="B14" s="76" t="s">
        <v>244</v>
      </c>
      <c r="C14" s="183"/>
      <c r="D14" s="212"/>
      <c r="E14" s="168"/>
      <c r="F14" s="168"/>
      <c r="G14" s="168"/>
      <c r="H14" s="168"/>
      <c r="I14" s="168"/>
      <c r="J14" s="168"/>
      <c r="K14" s="168"/>
      <c r="L14" s="168"/>
      <c r="M14" s="168"/>
      <c r="N14" s="168"/>
      <c r="O14" s="168"/>
      <c r="P14" s="168"/>
      <c r="Q14" s="213"/>
    </row>
    <row r="15" spans="1:17" ht="15" thickBot="1" x14ac:dyDescent="0.3">
      <c r="A15" s="7" t="s">
        <v>54</v>
      </c>
      <c r="B15" s="74" t="s">
        <v>55</v>
      </c>
      <c r="C15" s="196"/>
      <c r="D15" s="210">
        <v>54.44</v>
      </c>
      <c r="E15" s="170">
        <v>1.9</v>
      </c>
      <c r="F15" s="170">
        <v>-1</v>
      </c>
      <c r="G15" s="170">
        <v>-0.9</v>
      </c>
      <c r="H15" s="170">
        <v>-3.3</v>
      </c>
      <c r="I15" s="170">
        <v>6.2</v>
      </c>
      <c r="J15" s="170">
        <v>0.8</v>
      </c>
      <c r="K15" s="170">
        <v>-0.2</v>
      </c>
      <c r="L15" s="170">
        <v>-0.2</v>
      </c>
      <c r="M15" s="170">
        <v>0</v>
      </c>
      <c r="N15" s="170">
        <v>0.3</v>
      </c>
      <c r="O15" s="170">
        <v>-0.3</v>
      </c>
      <c r="P15" s="170">
        <v>0.1</v>
      </c>
      <c r="Q15" s="211">
        <v>0.6</v>
      </c>
    </row>
    <row r="16" spans="1:17" ht="15" thickBot="1" x14ac:dyDescent="0.3">
      <c r="A16" s="10" t="s">
        <v>11</v>
      </c>
      <c r="B16" s="75" t="s">
        <v>12</v>
      </c>
      <c r="C16" s="197"/>
      <c r="D16" s="208">
        <v>27.76</v>
      </c>
      <c r="E16" s="166">
        <v>0.6</v>
      </c>
      <c r="F16" s="166">
        <v>-0.6</v>
      </c>
      <c r="G16" s="166">
        <v>-0.5</v>
      </c>
      <c r="H16" s="166">
        <v>-2.2999999999999998</v>
      </c>
      <c r="I16" s="166">
        <v>3</v>
      </c>
      <c r="J16" s="166">
        <v>-1.3</v>
      </c>
      <c r="K16" s="166">
        <v>-0.9</v>
      </c>
      <c r="L16" s="166">
        <v>-0.2</v>
      </c>
      <c r="M16" s="166">
        <v>-0.1</v>
      </c>
      <c r="N16" s="166">
        <v>0.4</v>
      </c>
      <c r="O16" s="166">
        <v>-0.2</v>
      </c>
      <c r="P16" s="166">
        <v>0.4</v>
      </c>
      <c r="Q16" s="209">
        <v>-0.2</v>
      </c>
    </row>
    <row r="17" spans="1:17" ht="15" thickBot="1" x14ac:dyDescent="0.3">
      <c r="A17" s="12" t="s">
        <v>56</v>
      </c>
      <c r="B17" s="77" t="s">
        <v>57</v>
      </c>
      <c r="C17" s="196"/>
      <c r="D17" s="210">
        <v>5.97</v>
      </c>
      <c r="E17" s="170">
        <v>-1.3</v>
      </c>
      <c r="F17" s="170">
        <v>0.2</v>
      </c>
      <c r="G17" s="170">
        <v>-4.0999999999999996</v>
      </c>
      <c r="H17" s="170">
        <v>-3.6</v>
      </c>
      <c r="I17" s="170">
        <v>0.1</v>
      </c>
      <c r="J17" s="170">
        <v>1.2</v>
      </c>
      <c r="K17" s="170">
        <v>-0.2</v>
      </c>
      <c r="L17" s="170">
        <v>-1.3</v>
      </c>
      <c r="M17" s="170">
        <v>1.4</v>
      </c>
      <c r="N17" s="170">
        <v>-1.5</v>
      </c>
      <c r="O17" s="170">
        <v>-0.4</v>
      </c>
      <c r="P17" s="170">
        <v>0.6</v>
      </c>
      <c r="Q17" s="211">
        <v>-2.4</v>
      </c>
    </row>
    <row r="18" spans="1:17" ht="15" thickBot="1" x14ac:dyDescent="0.3">
      <c r="A18" s="16" t="s">
        <v>58</v>
      </c>
      <c r="B18" s="78" t="s">
        <v>59</v>
      </c>
      <c r="C18" s="197"/>
      <c r="D18" s="208">
        <v>3.21</v>
      </c>
      <c r="E18" s="166">
        <v>0.6</v>
      </c>
      <c r="F18" s="166">
        <v>1.6</v>
      </c>
      <c r="G18" s="166">
        <v>-6.6</v>
      </c>
      <c r="H18" s="166">
        <v>-8.5</v>
      </c>
      <c r="I18" s="166">
        <v>0.5</v>
      </c>
      <c r="J18" s="166">
        <v>9.1</v>
      </c>
      <c r="K18" s="166">
        <v>0.3</v>
      </c>
      <c r="L18" s="166">
        <v>-1.7</v>
      </c>
      <c r="M18" s="166">
        <v>2.7</v>
      </c>
      <c r="N18" s="166">
        <v>-2.8</v>
      </c>
      <c r="O18" s="166">
        <v>-0.6</v>
      </c>
      <c r="P18" s="166">
        <v>1.3</v>
      </c>
      <c r="Q18" s="209">
        <v>-3.5</v>
      </c>
    </row>
    <row r="19" spans="1:17" ht="15" thickBot="1" x14ac:dyDescent="0.3">
      <c r="A19" s="17" t="s">
        <v>60</v>
      </c>
      <c r="B19" s="79" t="s">
        <v>61</v>
      </c>
      <c r="C19" s="196"/>
      <c r="D19" s="210">
        <v>0.14000000000000001</v>
      </c>
      <c r="E19" s="170">
        <v>-0.4</v>
      </c>
      <c r="F19" s="170">
        <v>20.100000000000001</v>
      </c>
      <c r="G19" s="170">
        <v>6.2</v>
      </c>
      <c r="H19" s="170">
        <v>7.4</v>
      </c>
      <c r="I19" s="170">
        <v>6.2</v>
      </c>
      <c r="J19" s="170">
        <v>4.0999999999999996</v>
      </c>
      <c r="K19" s="170">
        <v>-1.6</v>
      </c>
      <c r="L19" s="170">
        <v>0.7</v>
      </c>
      <c r="M19" s="170">
        <v>2.6</v>
      </c>
      <c r="N19" s="170">
        <v>-0.2</v>
      </c>
      <c r="O19" s="170">
        <v>2.9</v>
      </c>
      <c r="P19" s="170">
        <v>-1.7</v>
      </c>
      <c r="Q19" s="211">
        <v>7.2</v>
      </c>
    </row>
    <row r="20" spans="1:17" ht="15" thickBot="1" x14ac:dyDescent="0.3">
      <c r="A20" s="16" t="s">
        <v>62</v>
      </c>
      <c r="B20" s="78" t="s">
        <v>63</v>
      </c>
      <c r="C20" s="197"/>
      <c r="D20" s="208">
        <v>0.94</v>
      </c>
      <c r="E20" s="166">
        <v>-9</v>
      </c>
      <c r="F20" s="166">
        <v>-4.5999999999999996</v>
      </c>
      <c r="G20" s="166">
        <v>-2.5</v>
      </c>
      <c r="H20" s="166">
        <v>9.3000000000000007</v>
      </c>
      <c r="I20" s="166">
        <v>-6.2</v>
      </c>
      <c r="J20" s="166">
        <v>-12.6</v>
      </c>
      <c r="K20" s="166">
        <v>-3.2</v>
      </c>
      <c r="L20" s="166">
        <v>-0.6</v>
      </c>
      <c r="M20" s="166">
        <v>0.7</v>
      </c>
      <c r="N20" s="166">
        <v>0.2</v>
      </c>
      <c r="O20" s="166">
        <v>-0.1</v>
      </c>
      <c r="P20" s="166">
        <v>1.9</v>
      </c>
      <c r="Q20" s="209">
        <v>0</v>
      </c>
    </row>
    <row r="21" spans="1:17" ht="15" thickBot="1" x14ac:dyDescent="0.3">
      <c r="A21" s="17" t="s">
        <v>64</v>
      </c>
      <c r="B21" s="79" t="s">
        <v>65</v>
      </c>
      <c r="C21" s="196"/>
      <c r="D21" s="210">
        <v>1.68</v>
      </c>
      <c r="E21" s="170">
        <v>-1</v>
      </c>
      <c r="F21" s="170">
        <v>-1.3</v>
      </c>
      <c r="G21" s="170">
        <v>-1.1000000000000001</v>
      </c>
      <c r="H21" s="170">
        <v>-1.7</v>
      </c>
      <c r="I21" s="170">
        <v>2.6</v>
      </c>
      <c r="J21" s="170">
        <v>-5</v>
      </c>
      <c r="K21" s="170">
        <v>0.4</v>
      </c>
      <c r="L21" s="170">
        <v>-1.2</v>
      </c>
      <c r="M21" s="170">
        <v>-0.8</v>
      </c>
      <c r="N21" s="170">
        <v>0.1</v>
      </c>
      <c r="O21" s="170">
        <v>-0.3</v>
      </c>
      <c r="P21" s="170">
        <v>-1.2</v>
      </c>
      <c r="Q21" s="211">
        <v>-2.1</v>
      </c>
    </row>
    <row r="22" spans="1:17" ht="15" thickBot="1" x14ac:dyDescent="0.3">
      <c r="A22" s="13" t="s">
        <v>66</v>
      </c>
      <c r="B22" s="80" t="s">
        <v>67</v>
      </c>
      <c r="C22" s="197"/>
      <c r="D22" s="208">
        <v>21.79</v>
      </c>
      <c r="E22" s="166">
        <v>1.2</v>
      </c>
      <c r="F22" s="166">
        <v>-0.8</v>
      </c>
      <c r="G22" s="166">
        <v>0.5</v>
      </c>
      <c r="H22" s="166">
        <v>-1.9</v>
      </c>
      <c r="I22" s="166">
        <v>3.8</v>
      </c>
      <c r="J22" s="166">
        <v>-2</v>
      </c>
      <c r="K22" s="166">
        <v>-1</v>
      </c>
      <c r="L22" s="166">
        <v>0.1</v>
      </c>
      <c r="M22" s="166">
        <v>-0.5</v>
      </c>
      <c r="N22" s="166">
        <v>0.9</v>
      </c>
      <c r="O22" s="166">
        <v>-0.2</v>
      </c>
      <c r="P22" s="166">
        <v>0.3</v>
      </c>
      <c r="Q22" s="209">
        <v>0.4</v>
      </c>
    </row>
    <row r="23" spans="1:17" ht="15" thickBot="1" x14ac:dyDescent="0.3">
      <c r="A23" s="17" t="s">
        <v>68</v>
      </c>
      <c r="B23" s="79" t="s">
        <v>69</v>
      </c>
      <c r="C23" s="196"/>
      <c r="D23" s="210">
        <v>16.190000000000001</v>
      </c>
      <c r="E23" s="170">
        <v>0.6</v>
      </c>
      <c r="F23" s="170">
        <v>-0.3</v>
      </c>
      <c r="G23" s="170">
        <v>0.3</v>
      </c>
      <c r="H23" s="170">
        <v>-2.6</v>
      </c>
      <c r="I23" s="170">
        <v>2.4</v>
      </c>
      <c r="J23" s="170">
        <v>0.2</v>
      </c>
      <c r="K23" s="170">
        <v>1</v>
      </c>
      <c r="L23" s="170">
        <v>-0.8</v>
      </c>
      <c r="M23" s="170">
        <v>-0.5</v>
      </c>
      <c r="N23" s="170">
        <v>0.6</v>
      </c>
      <c r="O23" s="170">
        <v>-0.2</v>
      </c>
      <c r="P23" s="170">
        <v>0.4</v>
      </c>
      <c r="Q23" s="211">
        <v>0.5</v>
      </c>
    </row>
    <row r="24" spans="1:17" ht="15" thickBot="1" x14ac:dyDescent="0.3">
      <c r="A24" s="16" t="s">
        <v>70</v>
      </c>
      <c r="B24" s="78" t="s">
        <v>71</v>
      </c>
      <c r="C24" s="197"/>
      <c r="D24" s="208">
        <v>9.69</v>
      </c>
      <c r="E24" s="166">
        <v>-0.4</v>
      </c>
      <c r="F24" s="166">
        <v>-1.4</v>
      </c>
      <c r="G24" s="166">
        <v>-2.1</v>
      </c>
      <c r="H24" s="166">
        <v>-2.9</v>
      </c>
      <c r="I24" s="166">
        <v>1.5</v>
      </c>
      <c r="J24" s="166">
        <v>1.3</v>
      </c>
      <c r="K24" s="166">
        <v>0.8</v>
      </c>
      <c r="L24" s="166">
        <v>-0.8</v>
      </c>
      <c r="M24" s="166">
        <v>0.2</v>
      </c>
      <c r="N24" s="166">
        <v>0.5</v>
      </c>
      <c r="O24" s="166">
        <v>-0.6</v>
      </c>
      <c r="P24" s="166">
        <v>0.3</v>
      </c>
      <c r="Q24" s="209">
        <v>0.2</v>
      </c>
    </row>
    <row r="25" spans="1:17" ht="15" thickBot="1" x14ac:dyDescent="0.3">
      <c r="A25" s="17" t="s">
        <v>72</v>
      </c>
      <c r="B25" s="79" t="s">
        <v>73</v>
      </c>
      <c r="C25" s="196"/>
      <c r="D25" s="210">
        <v>0.15</v>
      </c>
      <c r="E25" s="170">
        <v>-0.7</v>
      </c>
      <c r="F25" s="170">
        <v>-10</v>
      </c>
      <c r="G25" s="170">
        <v>-9.5</v>
      </c>
      <c r="H25" s="170">
        <v>-16.600000000000001</v>
      </c>
      <c r="I25" s="170">
        <v>12</v>
      </c>
      <c r="J25" s="170">
        <v>-3.8</v>
      </c>
      <c r="K25" s="170">
        <v>1.1000000000000001</v>
      </c>
      <c r="L25" s="170">
        <v>-3.3</v>
      </c>
      <c r="M25" s="170">
        <v>2.7</v>
      </c>
      <c r="N25" s="170">
        <v>-0.8</v>
      </c>
      <c r="O25" s="170">
        <v>-1.1000000000000001</v>
      </c>
      <c r="P25" s="170">
        <v>1.2</v>
      </c>
      <c r="Q25" s="211">
        <v>-2.5</v>
      </c>
    </row>
    <row r="26" spans="1:17" ht="15" thickBot="1" x14ac:dyDescent="0.3">
      <c r="A26" s="16" t="s">
        <v>74</v>
      </c>
      <c r="B26" s="78" t="s">
        <v>75</v>
      </c>
      <c r="C26" s="197"/>
      <c r="D26" s="208">
        <v>5.2</v>
      </c>
      <c r="E26" s="166">
        <v>3.2</v>
      </c>
      <c r="F26" s="166">
        <v>3.1</v>
      </c>
      <c r="G26" s="166">
        <v>6.5</v>
      </c>
      <c r="H26" s="166">
        <v>-1.7</v>
      </c>
      <c r="I26" s="166">
        <v>5</v>
      </c>
      <c r="J26" s="166">
        <v>-0.2</v>
      </c>
      <c r="K26" s="166">
        <v>1.3</v>
      </c>
      <c r="L26" s="166">
        <v>-0.5</v>
      </c>
      <c r="M26" s="166">
        <v>-1.8</v>
      </c>
      <c r="N26" s="166">
        <v>1.1000000000000001</v>
      </c>
      <c r="O26" s="166">
        <v>0.4</v>
      </c>
      <c r="P26" s="166">
        <v>0.7</v>
      </c>
      <c r="Q26" s="209">
        <v>1.7</v>
      </c>
    </row>
    <row r="27" spans="1:17" ht="15" thickBot="1" x14ac:dyDescent="0.3">
      <c r="A27" s="17" t="s">
        <v>76</v>
      </c>
      <c r="B27" s="79" t="s">
        <v>77</v>
      </c>
      <c r="C27" s="196"/>
      <c r="D27" s="210">
        <v>0.76</v>
      </c>
      <c r="E27" s="170">
        <v>-4.2</v>
      </c>
      <c r="F27" s="170">
        <v>-6</v>
      </c>
      <c r="G27" s="170">
        <v>-4.3</v>
      </c>
      <c r="H27" s="170">
        <v>-5.9</v>
      </c>
      <c r="I27" s="170">
        <v>-1.8</v>
      </c>
      <c r="J27" s="170">
        <v>-8</v>
      </c>
      <c r="K27" s="170">
        <v>0.5</v>
      </c>
      <c r="L27" s="170">
        <v>-2.6</v>
      </c>
      <c r="M27" s="170">
        <v>-0.4</v>
      </c>
      <c r="N27" s="170">
        <v>0.3</v>
      </c>
      <c r="O27" s="170">
        <v>-0.8</v>
      </c>
      <c r="P27" s="170">
        <v>0.7</v>
      </c>
      <c r="Q27" s="211">
        <v>-4</v>
      </c>
    </row>
    <row r="28" spans="1:17" ht="15" thickBot="1" x14ac:dyDescent="0.3">
      <c r="A28" s="16" t="s">
        <v>78</v>
      </c>
      <c r="B28" s="78" t="s">
        <v>79</v>
      </c>
      <c r="C28" s="197"/>
      <c r="D28" s="208">
        <v>5.6</v>
      </c>
      <c r="E28" s="166">
        <v>2.5</v>
      </c>
      <c r="F28" s="166">
        <v>-2</v>
      </c>
      <c r="G28" s="166">
        <v>1.1000000000000001</v>
      </c>
      <c r="H28" s="166">
        <v>0.1</v>
      </c>
      <c r="I28" s="166">
        <v>8.1999999999999993</v>
      </c>
      <c r="J28" s="166">
        <v>-8.1999999999999993</v>
      </c>
      <c r="K28" s="166">
        <v>-6.6</v>
      </c>
      <c r="L28" s="166">
        <v>2.9</v>
      </c>
      <c r="M28" s="166">
        <v>-0.6</v>
      </c>
      <c r="N28" s="166">
        <v>1.5</v>
      </c>
      <c r="O28" s="166">
        <v>0</v>
      </c>
      <c r="P28" s="166">
        <v>0</v>
      </c>
      <c r="Q28" s="209">
        <v>0.3</v>
      </c>
    </row>
    <row r="29" spans="1:17" ht="15" thickBot="1" x14ac:dyDescent="0.3">
      <c r="A29" s="7"/>
      <c r="B29" s="74"/>
      <c r="C29" s="196"/>
      <c r="D29" s="210"/>
      <c r="E29" s="162"/>
      <c r="F29" s="163"/>
      <c r="G29" s="164"/>
      <c r="H29" s="162"/>
      <c r="I29" s="163"/>
      <c r="J29" s="164"/>
      <c r="K29" s="163"/>
      <c r="L29" s="163"/>
      <c r="M29" s="163"/>
      <c r="N29" s="163"/>
      <c r="O29" s="163"/>
      <c r="P29" s="164"/>
      <c r="Q29" s="211"/>
    </row>
    <row r="30" spans="1:17" ht="15" thickBot="1" x14ac:dyDescent="0.3">
      <c r="A30" s="10" t="s">
        <v>13</v>
      </c>
      <c r="B30" s="75" t="s">
        <v>80</v>
      </c>
      <c r="C30" s="197"/>
      <c r="D30" s="208">
        <v>8.5500000000000007</v>
      </c>
      <c r="E30" s="166">
        <v>6.8</v>
      </c>
      <c r="F30" s="166">
        <v>-2.4</v>
      </c>
      <c r="G30" s="166">
        <v>-5.2</v>
      </c>
      <c r="H30" s="166">
        <v>-13.3</v>
      </c>
      <c r="I30" s="166">
        <v>22.5</v>
      </c>
      <c r="J30" s="166">
        <v>11.6</v>
      </c>
      <c r="K30" s="166">
        <v>1.5</v>
      </c>
      <c r="L30" s="166">
        <v>0.4</v>
      </c>
      <c r="M30" s="166">
        <v>0.9</v>
      </c>
      <c r="N30" s="166">
        <v>0.2</v>
      </c>
      <c r="O30" s="166">
        <v>0.5</v>
      </c>
      <c r="P30" s="166">
        <v>-0.1</v>
      </c>
      <c r="Q30" s="209">
        <v>4.0999999999999996</v>
      </c>
    </row>
    <row r="31" spans="1:17" ht="15" thickBot="1" x14ac:dyDescent="0.3">
      <c r="A31" s="12" t="s">
        <v>81</v>
      </c>
      <c r="B31" s="77" t="s">
        <v>82</v>
      </c>
      <c r="C31" s="196"/>
      <c r="D31" s="210">
        <v>1.61</v>
      </c>
      <c r="E31" s="170">
        <v>19.100000000000001</v>
      </c>
      <c r="F31" s="170">
        <v>-0.4</v>
      </c>
      <c r="G31" s="170">
        <v>-22.7</v>
      </c>
      <c r="H31" s="170">
        <v>-53.7</v>
      </c>
      <c r="I31" s="170">
        <v>154.1</v>
      </c>
      <c r="J31" s="170">
        <v>55.5</v>
      </c>
      <c r="K31" s="170">
        <v>4</v>
      </c>
      <c r="L31" s="170">
        <v>1.7</v>
      </c>
      <c r="M31" s="170">
        <v>5.5</v>
      </c>
      <c r="N31" s="170">
        <v>0.9</v>
      </c>
      <c r="O31" s="170">
        <v>2.1</v>
      </c>
      <c r="P31" s="170">
        <v>2.1</v>
      </c>
      <c r="Q31" s="211">
        <v>16</v>
      </c>
    </row>
    <row r="32" spans="1:17" ht="15" thickBot="1" x14ac:dyDescent="0.3">
      <c r="A32" s="13" t="s">
        <v>83</v>
      </c>
      <c r="B32" s="80" t="s">
        <v>84</v>
      </c>
      <c r="C32" s="197"/>
      <c r="D32" s="208">
        <v>1.78</v>
      </c>
      <c r="E32" s="166">
        <v>-1</v>
      </c>
      <c r="F32" s="166">
        <v>0.7</v>
      </c>
      <c r="G32" s="166">
        <v>3.5</v>
      </c>
      <c r="H32" s="166">
        <v>4</v>
      </c>
      <c r="I32" s="166">
        <v>6.4</v>
      </c>
      <c r="J32" s="166">
        <v>0.8</v>
      </c>
      <c r="K32" s="166">
        <v>1.4</v>
      </c>
      <c r="L32" s="166">
        <v>-1</v>
      </c>
      <c r="M32" s="166">
        <v>0.2</v>
      </c>
      <c r="N32" s="166">
        <v>0.4</v>
      </c>
      <c r="O32" s="166">
        <v>-0.9</v>
      </c>
      <c r="P32" s="166">
        <v>0.7</v>
      </c>
      <c r="Q32" s="209">
        <v>3.3</v>
      </c>
    </row>
    <row r="33" spans="1:17" ht="15" thickBot="1" x14ac:dyDescent="0.3">
      <c r="A33" s="12" t="s">
        <v>85</v>
      </c>
      <c r="B33" s="77" t="s">
        <v>86</v>
      </c>
      <c r="C33" s="196"/>
      <c r="D33" s="210">
        <v>5.16</v>
      </c>
      <c r="E33" s="170">
        <v>6.1</v>
      </c>
      <c r="F33" s="170">
        <v>-4.0999999999999996</v>
      </c>
      <c r="G33" s="170">
        <v>-2.2999999999999998</v>
      </c>
      <c r="H33" s="170">
        <v>-2.5</v>
      </c>
      <c r="I33" s="170">
        <v>3.9</v>
      </c>
      <c r="J33" s="170">
        <v>3.2</v>
      </c>
      <c r="K33" s="170">
        <v>0.8</v>
      </c>
      <c r="L33" s="170">
        <v>0.4</v>
      </c>
      <c r="M33" s="170">
        <v>-0.4</v>
      </c>
      <c r="N33" s="170">
        <v>-0.1</v>
      </c>
      <c r="O33" s="170">
        <v>0.3</v>
      </c>
      <c r="P33" s="170">
        <v>-1.2</v>
      </c>
      <c r="Q33" s="211">
        <v>0.3</v>
      </c>
    </row>
    <row r="34" spans="1:17" ht="15" thickBot="1" x14ac:dyDescent="0.3">
      <c r="A34" s="10" t="s">
        <v>87</v>
      </c>
      <c r="B34" s="75" t="s">
        <v>88</v>
      </c>
      <c r="C34" s="197"/>
      <c r="D34" s="208">
        <v>1.77</v>
      </c>
      <c r="E34" s="166">
        <v>1.7</v>
      </c>
      <c r="F34" s="166">
        <v>6.8</v>
      </c>
      <c r="G34" s="166">
        <v>3.4</v>
      </c>
      <c r="H34" s="166">
        <v>2.2999999999999998</v>
      </c>
      <c r="I34" s="166">
        <v>4.2</v>
      </c>
      <c r="J34" s="166">
        <v>-0.3</v>
      </c>
      <c r="K34" s="166">
        <v>0.4</v>
      </c>
      <c r="L34" s="166">
        <v>-0.7</v>
      </c>
      <c r="M34" s="166">
        <v>-0.4</v>
      </c>
      <c r="N34" s="166">
        <v>1.3</v>
      </c>
      <c r="O34" s="166">
        <v>0.3</v>
      </c>
      <c r="P34" s="166">
        <v>-1.1000000000000001</v>
      </c>
      <c r="Q34" s="209">
        <v>1</v>
      </c>
    </row>
    <row r="35" spans="1:17" ht="15" thickBot="1" x14ac:dyDescent="0.3">
      <c r="A35" s="7"/>
      <c r="B35" s="74"/>
      <c r="C35" s="196"/>
      <c r="D35" s="210"/>
      <c r="E35" s="162"/>
      <c r="F35" s="163"/>
      <c r="G35" s="164"/>
      <c r="H35" s="162"/>
      <c r="I35" s="163"/>
      <c r="J35" s="164"/>
      <c r="K35" s="163"/>
      <c r="L35" s="163"/>
      <c r="M35" s="163"/>
      <c r="N35" s="163"/>
      <c r="O35" s="163"/>
      <c r="P35" s="164"/>
      <c r="Q35" s="211"/>
    </row>
    <row r="36" spans="1:17" ht="15" thickBot="1" x14ac:dyDescent="0.3">
      <c r="A36" s="10" t="s">
        <v>89</v>
      </c>
      <c r="B36" s="75" t="s">
        <v>90</v>
      </c>
      <c r="C36" s="197"/>
      <c r="D36" s="208">
        <v>5.23</v>
      </c>
      <c r="E36" s="166">
        <v>-1.7</v>
      </c>
      <c r="F36" s="166">
        <v>-1.4</v>
      </c>
      <c r="G36" s="166">
        <v>0.1</v>
      </c>
      <c r="H36" s="166">
        <v>1.6</v>
      </c>
      <c r="I36" s="166">
        <v>6.6</v>
      </c>
      <c r="J36" s="166">
        <v>-1.4</v>
      </c>
      <c r="K36" s="166">
        <v>0.9</v>
      </c>
      <c r="L36" s="166">
        <v>-1.4</v>
      </c>
      <c r="M36" s="166">
        <v>0</v>
      </c>
      <c r="N36" s="166">
        <v>0.1</v>
      </c>
      <c r="O36" s="166">
        <v>-0.9</v>
      </c>
      <c r="P36" s="166">
        <v>0.6</v>
      </c>
      <c r="Q36" s="209">
        <v>1.2</v>
      </c>
    </row>
    <row r="37" spans="1:17" ht="15" thickBot="1" x14ac:dyDescent="0.3">
      <c r="A37" s="7" t="s">
        <v>91</v>
      </c>
      <c r="B37" s="74" t="s">
        <v>92</v>
      </c>
      <c r="C37" s="196"/>
      <c r="D37" s="210">
        <v>10.51</v>
      </c>
      <c r="E37" s="170">
        <v>2.2000000000000002</v>
      </c>
      <c r="F37" s="170">
        <v>-1.6</v>
      </c>
      <c r="G37" s="170">
        <v>0.6</v>
      </c>
      <c r="H37" s="170">
        <v>-0.7</v>
      </c>
      <c r="I37" s="170">
        <v>3.3</v>
      </c>
      <c r="J37" s="170">
        <v>-0.1</v>
      </c>
      <c r="K37" s="170">
        <v>-0.5</v>
      </c>
      <c r="L37" s="170">
        <v>0.2</v>
      </c>
      <c r="M37" s="170">
        <v>-0.1</v>
      </c>
      <c r="N37" s="170">
        <v>0.3</v>
      </c>
      <c r="O37" s="170">
        <v>-0.8</v>
      </c>
      <c r="P37" s="170">
        <v>-0.4</v>
      </c>
      <c r="Q37" s="211">
        <v>-0.1</v>
      </c>
    </row>
    <row r="38" spans="1:17" ht="15" thickBot="1" x14ac:dyDescent="0.3">
      <c r="A38" s="10"/>
      <c r="B38" s="75"/>
      <c r="C38" s="197"/>
      <c r="D38" s="208"/>
      <c r="E38" s="171"/>
      <c r="F38" s="172"/>
      <c r="G38" s="173"/>
      <c r="H38" s="171"/>
      <c r="I38" s="172"/>
      <c r="J38" s="173"/>
      <c r="K38" s="172"/>
      <c r="L38" s="172"/>
      <c r="M38" s="172"/>
      <c r="N38" s="172"/>
      <c r="O38" s="172"/>
      <c r="P38" s="173"/>
      <c r="Q38" s="209"/>
    </row>
    <row r="39" spans="1:17" ht="15" thickBot="1" x14ac:dyDescent="0.3">
      <c r="A39" s="7" t="s">
        <v>19</v>
      </c>
      <c r="B39" s="74" t="s">
        <v>20</v>
      </c>
      <c r="C39" s="196"/>
      <c r="D39" s="210">
        <v>45.56</v>
      </c>
      <c r="E39" s="170">
        <v>1.8</v>
      </c>
      <c r="F39" s="170">
        <v>1</v>
      </c>
      <c r="G39" s="170">
        <v>0.5</v>
      </c>
      <c r="H39" s="170">
        <v>1.4</v>
      </c>
      <c r="I39" s="170">
        <v>1.6</v>
      </c>
      <c r="J39" s="170">
        <v>2.5</v>
      </c>
      <c r="K39" s="170">
        <v>-0.5</v>
      </c>
      <c r="L39" s="170">
        <v>0.4</v>
      </c>
      <c r="M39" s="170">
        <v>0</v>
      </c>
      <c r="N39" s="170">
        <v>0.8</v>
      </c>
      <c r="O39" s="170">
        <v>-0.5</v>
      </c>
      <c r="P39" s="170">
        <v>0.1</v>
      </c>
      <c r="Q39" s="211">
        <v>1.2</v>
      </c>
    </row>
    <row r="40" spans="1:17" ht="15" thickBot="1" x14ac:dyDescent="0.3">
      <c r="A40" s="10" t="s">
        <v>68</v>
      </c>
      <c r="B40" s="75" t="s">
        <v>69</v>
      </c>
      <c r="C40" s="197"/>
      <c r="D40" s="208">
        <v>27.21</v>
      </c>
      <c r="E40" s="166">
        <v>-0.9</v>
      </c>
      <c r="F40" s="166">
        <v>-0.1</v>
      </c>
      <c r="G40" s="166">
        <v>0.4</v>
      </c>
      <c r="H40" s="166">
        <v>1.9</v>
      </c>
      <c r="I40" s="166">
        <v>0.5</v>
      </c>
      <c r="J40" s="166">
        <v>3.1</v>
      </c>
      <c r="K40" s="166">
        <v>0.3</v>
      </c>
      <c r="L40" s="166">
        <v>0</v>
      </c>
      <c r="M40" s="166">
        <v>0.2</v>
      </c>
      <c r="N40" s="166">
        <v>0.4</v>
      </c>
      <c r="O40" s="166">
        <v>-0.1</v>
      </c>
      <c r="P40" s="166">
        <v>0.1</v>
      </c>
      <c r="Q40" s="209">
        <v>1.5</v>
      </c>
    </row>
    <row r="41" spans="1:17" ht="15" thickBot="1" x14ac:dyDescent="0.3">
      <c r="A41" s="12" t="s">
        <v>56</v>
      </c>
      <c r="B41" s="77" t="s">
        <v>67</v>
      </c>
      <c r="C41" s="196"/>
      <c r="D41" s="210">
        <v>16.739999999999998</v>
      </c>
      <c r="E41" s="170">
        <v>1.5</v>
      </c>
      <c r="F41" s="170">
        <v>-0.4</v>
      </c>
      <c r="G41" s="170">
        <v>-0.5</v>
      </c>
      <c r="H41" s="170">
        <v>-0.6</v>
      </c>
      <c r="I41" s="170">
        <v>2.8</v>
      </c>
      <c r="J41" s="170">
        <v>5</v>
      </c>
      <c r="K41" s="170">
        <v>0.4</v>
      </c>
      <c r="L41" s="170">
        <v>0.2</v>
      </c>
      <c r="M41" s="170">
        <v>0.4</v>
      </c>
      <c r="N41" s="170">
        <v>0.1</v>
      </c>
      <c r="O41" s="170">
        <v>-0.3</v>
      </c>
      <c r="P41" s="170">
        <v>0.2</v>
      </c>
      <c r="Q41" s="211">
        <v>1.5</v>
      </c>
    </row>
    <row r="42" spans="1:17" ht="15" thickBot="1" x14ac:dyDescent="0.3">
      <c r="A42" s="16" t="s">
        <v>93</v>
      </c>
      <c r="B42" s="78" t="s">
        <v>94</v>
      </c>
      <c r="C42" s="197"/>
      <c r="D42" s="208">
        <v>2.88</v>
      </c>
      <c r="E42" s="166">
        <v>3.6</v>
      </c>
      <c r="F42" s="166">
        <v>3.9</v>
      </c>
      <c r="G42" s="166">
        <v>-4.0999999999999996</v>
      </c>
      <c r="H42" s="166">
        <v>-4.2</v>
      </c>
      <c r="I42" s="166">
        <v>-4</v>
      </c>
      <c r="J42" s="166">
        <v>3</v>
      </c>
      <c r="K42" s="166">
        <v>-0.8</v>
      </c>
      <c r="L42" s="166">
        <v>-1.4</v>
      </c>
      <c r="M42" s="166">
        <v>2.8</v>
      </c>
      <c r="N42" s="166">
        <v>-1.3</v>
      </c>
      <c r="O42" s="166">
        <v>0.1</v>
      </c>
      <c r="P42" s="166">
        <v>0.9</v>
      </c>
      <c r="Q42" s="209">
        <v>-1.3</v>
      </c>
    </row>
    <row r="43" spans="1:17" ht="15" thickBot="1" x14ac:dyDescent="0.3">
      <c r="A43" s="17" t="s">
        <v>95</v>
      </c>
      <c r="B43" s="79" t="s">
        <v>96</v>
      </c>
      <c r="C43" s="196"/>
      <c r="D43" s="210">
        <v>4.68</v>
      </c>
      <c r="E43" s="170">
        <v>3.2</v>
      </c>
      <c r="F43" s="170">
        <v>-0.1</v>
      </c>
      <c r="G43" s="170">
        <v>3.8</v>
      </c>
      <c r="H43" s="170">
        <v>1</v>
      </c>
      <c r="I43" s="170">
        <v>8.8000000000000007</v>
      </c>
      <c r="J43" s="170">
        <v>6.3</v>
      </c>
      <c r="K43" s="170">
        <v>0.5</v>
      </c>
      <c r="L43" s="170">
        <v>0.5</v>
      </c>
      <c r="M43" s="170">
        <v>0.5</v>
      </c>
      <c r="N43" s="170">
        <v>0.1</v>
      </c>
      <c r="O43" s="170">
        <v>0.9</v>
      </c>
      <c r="P43" s="170">
        <v>-0.2</v>
      </c>
      <c r="Q43" s="211">
        <v>4.8</v>
      </c>
    </row>
    <row r="44" spans="1:17" ht="15" thickBot="1" x14ac:dyDescent="0.3">
      <c r="A44" s="16" t="s">
        <v>97</v>
      </c>
      <c r="B44" s="78" t="s">
        <v>98</v>
      </c>
      <c r="C44" s="197"/>
      <c r="D44" s="208">
        <v>9.19</v>
      </c>
      <c r="E44" s="166">
        <v>0.1</v>
      </c>
      <c r="F44" s="166">
        <v>-1.9</v>
      </c>
      <c r="G44" s="166">
        <v>-1.4</v>
      </c>
      <c r="H44" s="166">
        <v>-0.3</v>
      </c>
      <c r="I44" s="166">
        <v>1.8</v>
      </c>
      <c r="J44" s="166">
        <v>5</v>
      </c>
      <c r="K44" s="166">
        <v>0.8</v>
      </c>
      <c r="L44" s="166">
        <v>0.5</v>
      </c>
      <c r="M44" s="166">
        <v>-0.4</v>
      </c>
      <c r="N44" s="166">
        <v>0.5</v>
      </c>
      <c r="O44" s="166">
        <v>-1</v>
      </c>
      <c r="P44" s="166">
        <v>0.2</v>
      </c>
      <c r="Q44" s="209">
        <v>0.7</v>
      </c>
    </row>
    <row r="45" spans="1:17" ht="15" thickBot="1" x14ac:dyDescent="0.3">
      <c r="A45" s="12" t="s">
        <v>66</v>
      </c>
      <c r="B45" s="77" t="s">
        <v>67</v>
      </c>
      <c r="C45" s="196"/>
      <c r="D45" s="210">
        <v>10.47</v>
      </c>
      <c r="E45" s="170">
        <v>-4.4000000000000004</v>
      </c>
      <c r="F45" s="170">
        <v>0.4</v>
      </c>
      <c r="G45" s="170">
        <v>1.8</v>
      </c>
      <c r="H45" s="170">
        <v>5.9</v>
      </c>
      <c r="I45" s="170">
        <v>-3.1</v>
      </c>
      <c r="J45" s="170">
        <v>0.1</v>
      </c>
      <c r="K45" s="170">
        <v>0</v>
      </c>
      <c r="L45" s="170">
        <v>-0.4</v>
      </c>
      <c r="M45" s="170">
        <v>-0.2</v>
      </c>
      <c r="N45" s="170">
        <v>1</v>
      </c>
      <c r="O45" s="170">
        <v>0.1</v>
      </c>
      <c r="P45" s="170">
        <v>-0.2</v>
      </c>
      <c r="Q45" s="211">
        <v>1.4</v>
      </c>
    </row>
    <row r="46" spans="1:17" ht="15" thickBot="1" x14ac:dyDescent="0.3">
      <c r="A46" s="16" t="s">
        <v>99</v>
      </c>
      <c r="B46" s="78" t="s">
        <v>100</v>
      </c>
      <c r="C46" s="197"/>
      <c r="D46" s="208">
        <v>0.3</v>
      </c>
      <c r="E46" s="166">
        <v>-7.9</v>
      </c>
      <c r="F46" s="166">
        <v>-6.9</v>
      </c>
      <c r="G46" s="166">
        <v>2.9</v>
      </c>
      <c r="H46" s="166">
        <v>-10.8</v>
      </c>
      <c r="I46" s="166">
        <v>5.4</v>
      </c>
      <c r="J46" s="166">
        <v>-2.4</v>
      </c>
      <c r="K46" s="166">
        <v>0.4</v>
      </c>
      <c r="L46" s="166">
        <v>-0.8</v>
      </c>
      <c r="M46" s="166">
        <v>0.3</v>
      </c>
      <c r="N46" s="166">
        <v>-2</v>
      </c>
      <c r="O46" s="166">
        <v>0.9</v>
      </c>
      <c r="P46" s="166">
        <v>3</v>
      </c>
      <c r="Q46" s="209">
        <v>-1.6</v>
      </c>
    </row>
    <row r="47" spans="1:17" ht="15" thickBot="1" x14ac:dyDescent="0.3">
      <c r="A47" s="17" t="s">
        <v>101</v>
      </c>
      <c r="B47" s="79" t="s">
        <v>102</v>
      </c>
      <c r="C47" s="196"/>
      <c r="D47" s="210">
        <v>1.49</v>
      </c>
      <c r="E47" s="170">
        <v>-4.7</v>
      </c>
      <c r="F47" s="170">
        <v>-5.2</v>
      </c>
      <c r="G47" s="170">
        <v>2.7</v>
      </c>
      <c r="H47" s="170">
        <v>0.5</v>
      </c>
      <c r="I47" s="170">
        <v>0.9</v>
      </c>
      <c r="J47" s="170">
        <v>-1.5</v>
      </c>
      <c r="K47" s="170">
        <v>0.4</v>
      </c>
      <c r="L47" s="170">
        <v>-0.7</v>
      </c>
      <c r="M47" s="170">
        <v>-1.1000000000000001</v>
      </c>
      <c r="N47" s="170">
        <v>2.9</v>
      </c>
      <c r="O47" s="170">
        <v>-1</v>
      </c>
      <c r="P47" s="170">
        <v>0.4</v>
      </c>
      <c r="Q47" s="211">
        <v>1.2</v>
      </c>
    </row>
    <row r="48" spans="1:17" ht="15" thickBot="1" x14ac:dyDescent="0.3">
      <c r="A48" s="16" t="s">
        <v>103</v>
      </c>
      <c r="B48" s="78" t="s">
        <v>104</v>
      </c>
      <c r="C48" s="197"/>
      <c r="D48" s="208">
        <v>5.41</v>
      </c>
      <c r="E48" s="166">
        <v>-6.3</v>
      </c>
      <c r="F48" s="166">
        <v>3.5</v>
      </c>
      <c r="G48" s="166">
        <v>3.2</v>
      </c>
      <c r="H48" s="166">
        <v>14.1</v>
      </c>
      <c r="I48" s="166">
        <v>-5.9</v>
      </c>
      <c r="J48" s="166">
        <v>1.9</v>
      </c>
      <c r="K48" s="166">
        <v>0.4</v>
      </c>
      <c r="L48" s="166">
        <v>-0.6</v>
      </c>
      <c r="M48" s="166">
        <v>-0.1</v>
      </c>
      <c r="N48" s="166">
        <v>1.3</v>
      </c>
      <c r="O48" s="166">
        <v>0.4</v>
      </c>
      <c r="P48" s="166">
        <v>0.1</v>
      </c>
      <c r="Q48" s="209">
        <v>3.7</v>
      </c>
    </row>
    <row r="49" spans="1:17" ht="15" thickBot="1" x14ac:dyDescent="0.3">
      <c r="A49" s="7" t="s">
        <v>78</v>
      </c>
      <c r="B49" s="74" t="s">
        <v>79</v>
      </c>
      <c r="C49" s="196"/>
      <c r="D49" s="210">
        <v>18.350000000000001</v>
      </c>
      <c r="E49" s="170">
        <v>5.3</v>
      </c>
      <c r="F49" s="170">
        <v>2.7</v>
      </c>
      <c r="G49" s="170">
        <v>0.6</v>
      </c>
      <c r="H49" s="170">
        <v>0.7</v>
      </c>
      <c r="I49" s="170">
        <v>3.4</v>
      </c>
      <c r="J49" s="170">
        <v>1.6</v>
      </c>
      <c r="K49" s="170">
        <v>-1.5</v>
      </c>
      <c r="L49" s="170">
        <v>1</v>
      </c>
      <c r="M49" s="170">
        <v>-0.1</v>
      </c>
      <c r="N49" s="170">
        <v>1.3</v>
      </c>
      <c r="O49" s="170">
        <v>-1</v>
      </c>
      <c r="P49" s="170">
        <v>0</v>
      </c>
      <c r="Q49" s="211">
        <v>0.8</v>
      </c>
    </row>
    <row r="50" spans="1:17" ht="15" thickBot="1" x14ac:dyDescent="0.3">
      <c r="A50" s="10"/>
      <c r="B50" s="75"/>
      <c r="C50" s="197"/>
      <c r="D50" s="208"/>
      <c r="E50" s="171"/>
      <c r="F50" s="172"/>
      <c r="G50" s="173"/>
      <c r="H50" s="171"/>
      <c r="I50" s="172"/>
      <c r="J50" s="173"/>
      <c r="K50" s="172"/>
      <c r="L50" s="172"/>
      <c r="M50" s="172"/>
      <c r="N50" s="172"/>
      <c r="O50" s="172"/>
      <c r="P50" s="173"/>
      <c r="Q50" s="209"/>
    </row>
    <row r="51" spans="1:17" ht="15" thickBot="1" x14ac:dyDescent="0.3">
      <c r="A51" s="7"/>
      <c r="B51" s="74"/>
      <c r="C51" s="196"/>
      <c r="D51" s="210"/>
      <c r="E51" s="162"/>
      <c r="F51" s="163"/>
      <c r="G51" s="164"/>
      <c r="H51" s="162"/>
      <c r="I51" s="163"/>
      <c r="J51" s="164"/>
      <c r="K51" s="163"/>
      <c r="L51" s="163"/>
      <c r="M51" s="163"/>
      <c r="N51" s="163"/>
      <c r="O51" s="163"/>
      <c r="P51" s="164"/>
      <c r="Q51" s="211"/>
    </row>
    <row r="52" spans="1:17" ht="15" thickBot="1" x14ac:dyDescent="0.3">
      <c r="A52" s="22" t="s">
        <v>245</v>
      </c>
      <c r="B52" s="76" t="s">
        <v>246</v>
      </c>
      <c r="C52" s="183"/>
      <c r="D52" s="212"/>
      <c r="E52" s="168"/>
      <c r="F52" s="168"/>
      <c r="G52" s="168"/>
      <c r="H52" s="168"/>
      <c r="I52" s="168"/>
      <c r="J52" s="168"/>
      <c r="K52" s="168"/>
      <c r="L52" s="168"/>
      <c r="M52" s="168"/>
      <c r="N52" s="168"/>
      <c r="O52" s="168"/>
      <c r="P52" s="168"/>
      <c r="Q52" s="213"/>
    </row>
    <row r="53" spans="1:17" ht="15" thickBot="1" x14ac:dyDescent="0.3">
      <c r="A53" s="7" t="s">
        <v>105</v>
      </c>
      <c r="B53" s="74" t="s">
        <v>22</v>
      </c>
      <c r="C53" s="196"/>
      <c r="D53" s="210">
        <v>74.78</v>
      </c>
      <c r="E53" s="170">
        <v>0.5</v>
      </c>
      <c r="F53" s="170">
        <v>-0.4</v>
      </c>
      <c r="G53" s="170">
        <v>-0.5</v>
      </c>
      <c r="H53" s="170">
        <v>-1.7</v>
      </c>
      <c r="I53" s="170">
        <v>3.4</v>
      </c>
      <c r="J53" s="170">
        <v>1.9</v>
      </c>
      <c r="K53" s="170">
        <v>0.5</v>
      </c>
      <c r="L53" s="170">
        <v>-0.4</v>
      </c>
      <c r="M53" s="170">
        <v>0.1</v>
      </c>
      <c r="N53" s="170">
        <v>0.3</v>
      </c>
      <c r="O53" s="170">
        <v>-0.1</v>
      </c>
      <c r="P53" s="170">
        <v>0.2</v>
      </c>
      <c r="Q53" s="211">
        <v>0.9</v>
      </c>
    </row>
    <row r="54" spans="1:17" ht="15" thickBot="1" x14ac:dyDescent="0.3">
      <c r="A54" s="10" t="s">
        <v>106</v>
      </c>
      <c r="B54" s="75" t="s">
        <v>107</v>
      </c>
      <c r="C54" s="197" t="s">
        <v>108</v>
      </c>
      <c r="D54" s="208">
        <v>73.290000000000006</v>
      </c>
      <c r="E54" s="166">
        <v>0.6</v>
      </c>
      <c r="F54" s="166">
        <v>-0.3</v>
      </c>
      <c r="G54" s="166">
        <v>-0.4</v>
      </c>
      <c r="H54" s="166">
        <v>-1.4</v>
      </c>
      <c r="I54" s="166">
        <v>3.4</v>
      </c>
      <c r="J54" s="166">
        <v>2.2000000000000002</v>
      </c>
      <c r="K54" s="166">
        <v>0.6</v>
      </c>
      <c r="L54" s="166">
        <v>-0.4</v>
      </c>
      <c r="M54" s="166">
        <v>0.2</v>
      </c>
      <c r="N54" s="166">
        <v>0.2</v>
      </c>
      <c r="O54" s="166">
        <v>-0.1</v>
      </c>
      <c r="P54" s="166">
        <v>0.2</v>
      </c>
      <c r="Q54" s="209">
        <v>1.1000000000000001</v>
      </c>
    </row>
    <row r="55" spans="1:17" ht="15" thickBot="1" x14ac:dyDescent="0.3">
      <c r="A55" s="7"/>
      <c r="B55" s="74"/>
      <c r="C55" s="196"/>
      <c r="D55" s="210"/>
      <c r="E55" s="162"/>
      <c r="F55" s="163"/>
      <c r="G55" s="164"/>
      <c r="H55" s="162"/>
      <c r="I55" s="163"/>
      <c r="J55" s="164"/>
      <c r="K55" s="163"/>
      <c r="L55" s="163"/>
      <c r="M55" s="163"/>
      <c r="N55" s="163"/>
      <c r="O55" s="163"/>
      <c r="P55" s="164"/>
      <c r="Q55" s="211"/>
    </row>
    <row r="56" spans="1:17" ht="15" thickBot="1" x14ac:dyDescent="0.3">
      <c r="A56" s="13" t="s">
        <v>109</v>
      </c>
      <c r="B56" s="80" t="s">
        <v>110</v>
      </c>
      <c r="C56" s="197"/>
      <c r="D56" s="208">
        <v>36.99</v>
      </c>
      <c r="E56" s="166">
        <v>2.2999999999999998</v>
      </c>
      <c r="F56" s="166">
        <v>-0.4</v>
      </c>
      <c r="G56" s="166">
        <v>-1.6</v>
      </c>
      <c r="H56" s="166">
        <v>-3.7</v>
      </c>
      <c r="I56" s="166">
        <v>7</v>
      </c>
      <c r="J56" s="166">
        <v>3.5</v>
      </c>
      <c r="K56" s="166">
        <v>0.5</v>
      </c>
      <c r="L56" s="166">
        <v>-0.3</v>
      </c>
      <c r="M56" s="166">
        <v>0.6</v>
      </c>
      <c r="N56" s="166">
        <v>-0.2</v>
      </c>
      <c r="O56" s="166">
        <v>0.3</v>
      </c>
      <c r="P56" s="166">
        <v>0.2</v>
      </c>
      <c r="Q56" s="209">
        <v>1.5</v>
      </c>
    </row>
    <row r="57" spans="1:17" ht="15" thickBot="1" x14ac:dyDescent="0.3">
      <c r="A57" s="17" t="s">
        <v>111</v>
      </c>
      <c r="B57" s="79" t="s">
        <v>112</v>
      </c>
      <c r="C57" s="196">
        <v>321</v>
      </c>
      <c r="D57" s="210">
        <v>1.63</v>
      </c>
      <c r="E57" s="170">
        <v>-4.5</v>
      </c>
      <c r="F57" s="170">
        <v>-1.4</v>
      </c>
      <c r="G57" s="170">
        <v>1.8</v>
      </c>
      <c r="H57" s="170">
        <v>7</v>
      </c>
      <c r="I57" s="170">
        <v>-1.2</v>
      </c>
      <c r="J57" s="170">
        <v>-4.4000000000000004</v>
      </c>
      <c r="K57" s="170">
        <v>-1.5</v>
      </c>
      <c r="L57" s="170">
        <v>-1.3</v>
      </c>
      <c r="M57" s="170">
        <v>1.6</v>
      </c>
      <c r="N57" s="170">
        <v>-1.9</v>
      </c>
      <c r="O57" s="170">
        <v>0</v>
      </c>
      <c r="P57" s="170">
        <v>0.6</v>
      </c>
      <c r="Q57" s="211">
        <v>0.2</v>
      </c>
    </row>
    <row r="58" spans="1:17" ht="15" thickBot="1" x14ac:dyDescent="0.3">
      <c r="A58" s="16" t="s">
        <v>113</v>
      </c>
      <c r="B58" s="78" t="s">
        <v>114</v>
      </c>
      <c r="C58" s="197">
        <v>327</v>
      </c>
      <c r="D58" s="208">
        <v>2.2999999999999998</v>
      </c>
      <c r="E58" s="166">
        <v>4.4000000000000004</v>
      </c>
      <c r="F58" s="166">
        <v>-3</v>
      </c>
      <c r="G58" s="166">
        <v>-2.6</v>
      </c>
      <c r="H58" s="166">
        <v>4.2</v>
      </c>
      <c r="I58" s="166">
        <v>5.5</v>
      </c>
      <c r="J58" s="166">
        <v>-12.6</v>
      </c>
      <c r="K58" s="166">
        <v>0.4</v>
      </c>
      <c r="L58" s="166">
        <v>-2.2999999999999998</v>
      </c>
      <c r="M58" s="166">
        <v>-1.6</v>
      </c>
      <c r="N58" s="166">
        <v>-1.4</v>
      </c>
      <c r="O58" s="166">
        <v>0.2</v>
      </c>
      <c r="P58" s="166">
        <v>1.2</v>
      </c>
      <c r="Q58" s="209">
        <v>-0.6</v>
      </c>
    </row>
    <row r="59" spans="1:17" ht="15" thickBot="1" x14ac:dyDescent="0.3">
      <c r="A59" s="17" t="s">
        <v>115</v>
      </c>
      <c r="B59" s="79" t="s">
        <v>116</v>
      </c>
      <c r="C59" s="196">
        <v>331</v>
      </c>
      <c r="D59" s="210">
        <v>2.69</v>
      </c>
      <c r="E59" s="170">
        <v>-5.2</v>
      </c>
      <c r="F59" s="170">
        <v>1.9</v>
      </c>
      <c r="G59" s="170">
        <v>-2</v>
      </c>
      <c r="H59" s="170">
        <v>-5.2</v>
      </c>
      <c r="I59" s="170">
        <v>7.3</v>
      </c>
      <c r="J59" s="170">
        <v>3.1</v>
      </c>
      <c r="K59" s="170">
        <v>1.1000000000000001</v>
      </c>
      <c r="L59" s="170">
        <v>-0.1</v>
      </c>
      <c r="M59" s="170">
        <v>-0.8</v>
      </c>
      <c r="N59" s="170">
        <v>2.9</v>
      </c>
      <c r="O59" s="170">
        <v>0.3</v>
      </c>
      <c r="P59" s="170">
        <v>0.4</v>
      </c>
      <c r="Q59" s="211">
        <v>2.9</v>
      </c>
    </row>
    <row r="60" spans="1:17" ht="15" thickBot="1" x14ac:dyDescent="0.3">
      <c r="A60" s="16" t="s">
        <v>117</v>
      </c>
      <c r="B60" s="78" t="s">
        <v>118</v>
      </c>
      <c r="C60" s="197">
        <v>332</v>
      </c>
      <c r="D60" s="208">
        <v>6.14</v>
      </c>
      <c r="E60" s="166">
        <v>1.9</v>
      </c>
      <c r="F60" s="166">
        <v>-1.8</v>
      </c>
      <c r="G60" s="166">
        <v>-1.6</v>
      </c>
      <c r="H60" s="166">
        <v>-2.4</v>
      </c>
      <c r="I60" s="166">
        <v>-0.1</v>
      </c>
      <c r="J60" s="166">
        <v>5.2</v>
      </c>
      <c r="K60" s="166">
        <v>0.4</v>
      </c>
      <c r="L60" s="166">
        <v>1.4</v>
      </c>
      <c r="M60" s="166">
        <v>-0.8</v>
      </c>
      <c r="N60" s="166">
        <v>-0.1</v>
      </c>
      <c r="O60" s="166">
        <v>0.3</v>
      </c>
      <c r="P60" s="166">
        <v>-0.1</v>
      </c>
      <c r="Q60" s="209">
        <v>0.8</v>
      </c>
    </row>
    <row r="61" spans="1:17" ht="15" thickBot="1" x14ac:dyDescent="0.3">
      <c r="A61" s="17" t="s">
        <v>119</v>
      </c>
      <c r="B61" s="79" t="s">
        <v>120</v>
      </c>
      <c r="C61" s="196">
        <v>333</v>
      </c>
      <c r="D61" s="210">
        <v>5.69</v>
      </c>
      <c r="E61" s="170">
        <v>3.4</v>
      </c>
      <c r="F61" s="170">
        <v>-3.6</v>
      </c>
      <c r="G61" s="170">
        <v>-0.6</v>
      </c>
      <c r="H61" s="170">
        <v>-0.5</v>
      </c>
      <c r="I61" s="170">
        <v>6.5</v>
      </c>
      <c r="J61" s="170">
        <v>0.4</v>
      </c>
      <c r="K61" s="170">
        <v>0.9</v>
      </c>
      <c r="L61" s="170">
        <v>-0.5</v>
      </c>
      <c r="M61" s="170">
        <v>-0.4</v>
      </c>
      <c r="N61" s="170">
        <v>1.2</v>
      </c>
      <c r="O61" s="170">
        <v>-0.3</v>
      </c>
      <c r="P61" s="170">
        <v>-0.5</v>
      </c>
      <c r="Q61" s="211">
        <v>1.9</v>
      </c>
    </row>
    <row r="62" spans="1:17" ht="15" thickBot="1" x14ac:dyDescent="0.3">
      <c r="A62" s="16" t="s">
        <v>121</v>
      </c>
      <c r="B62" s="78" t="s">
        <v>122</v>
      </c>
      <c r="C62" s="197">
        <v>334</v>
      </c>
      <c r="D62" s="208">
        <v>4.43</v>
      </c>
      <c r="E62" s="166">
        <v>0.6</v>
      </c>
      <c r="F62" s="166">
        <v>2.9</v>
      </c>
      <c r="G62" s="166">
        <v>4.5999999999999996</v>
      </c>
      <c r="H62" s="166">
        <v>4.3</v>
      </c>
      <c r="I62" s="166">
        <v>10.199999999999999</v>
      </c>
      <c r="J62" s="166">
        <v>5.4</v>
      </c>
      <c r="K62" s="166">
        <v>0.7</v>
      </c>
      <c r="L62" s="166">
        <v>0.4</v>
      </c>
      <c r="M62" s="166">
        <v>0.5</v>
      </c>
      <c r="N62" s="166">
        <v>0.1</v>
      </c>
      <c r="O62" s="166">
        <v>1</v>
      </c>
      <c r="P62" s="166">
        <v>0.5</v>
      </c>
      <c r="Q62" s="209">
        <v>6.7</v>
      </c>
    </row>
    <row r="63" spans="1:17" x14ac:dyDescent="0.25">
      <c r="A63" s="17" t="s">
        <v>123</v>
      </c>
      <c r="B63" s="79" t="s">
        <v>124</v>
      </c>
      <c r="C63" s="198">
        <v>335</v>
      </c>
      <c r="D63" s="210">
        <v>2.19</v>
      </c>
      <c r="E63" s="174">
        <v>2.7</v>
      </c>
      <c r="F63" s="174">
        <v>-1.2</v>
      </c>
      <c r="G63" s="174">
        <v>2.6</v>
      </c>
      <c r="H63" s="174">
        <v>-3.1</v>
      </c>
      <c r="I63" s="174">
        <v>1</v>
      </c>
      <c r="J63" s="174">
        <v>-6.2</v>
      </c>
      <c r="K63" s="174">
        <v>-0.9</v>
      </c>
      <c r="L63" s="174">
        <v>-1.9</v>
      </c>
      <c r="M63" s="174">
        <v>2.5</v>
      </c>
      <c r="N63" s="174">
        <v>-3.4</v>
      </c>
      <c r="O63" s="174">
        <v>0.6</v>
      </c>
      <c r="P63" s="174">
        <v>-1.5</v>
      </c>
      <c r="Q63" s="214">
        <v>-5.7</v>
      </c>
    </row>
    <row r="64" spans="1:17" ht="15" thickBot="1" x14ac:dyDescent="0.3">
      <c r="A64" s="37" t="s">
        <v>125</v>
      </c>
      <c r="B64" s="81"/>
      <c r="C64" s="199"/>
      <c r="D64" s="215"/>
      <c r="E64" s="176"/>
      <c r="F64" s="176"/>
      <c r="G64" s="176"/>
      <c r="H64" s="176"/>
      <c r="I64" s="176"/>
      <c r="J64" s="176"/>
      <c r="K64" s="176"/>
      <c r="L64" s="176"/>
      <c r="M64" s="176"/>
      <c r="N64" s="176"/>
      <c r="O64" s="176"/>
      <c r="P64" s="176"/>
      <c r="Q64" s="216"/>
    </row>
    <row r="65" spans="1:17" ht="15" thickBot="1" x14ac:dyDescent="0.3">
      <c r="A65" s="16" t="s">
        <v>126</v>
      </c>
      <c r="B65" s="78" t="s">
        <v>127</v>
      </c>
      <c r="C65" s="200" t="s">
        <v>266</v>
      </c>
      <c r="D65" s="208">
        <v>5.36</v>
      </c>
      <c r="E65" s="166">
        <v>5.8</v>
      </c>
      <c r="F65" s="166">
        <v>1.6</v>
      </c>
      <c r="G65" s="166">
        <v>-3.5</v>
      </c>
      <c r="H65" s="166">
        <v>-6.2</v>
      </c>
      <c r="I65" s="166">
        <v>0.3</v>
      </c>
      <c r="J65" s="166">
        <v>16.899999999999999</v>
      </c>
      <c r="K65" s="166">
        <v>0.2</v>
      </c>
      <c r="L65" s="166">
        <v>-1.4</v>
      </c>
      <c r="M65" s="166">
        <v>4.5</v>
      </c>
      <c r="N65" s="166">
        <v>-2.6</v>
      </c>
      <c r="O65" s="166">
        <v>-0.7</v>
      </c>
      <c r="P65" s="166">
        <v>2.6</v>
      </c>
      <c r="Q65" s="209">
        <v>1.1000000000000001</v>
      </c>
    </row>
    <row r="66" spans="1:17" x14ac:dyDescent="0.25">
      <c r="A66" s="17" t="s">
        <v>128</v>
      </c>
      <c r="B66" s="79" t="s">
        <v>129</v>
      </c>
      <c r="C66" s="201" t="s">
        <v>267</v>
      </c>
      <c r="D66" s="210">
        <v>3.01</v>
      </c>
      <c r="E66" s="174">
        <v>9.6999999999999993</v>
      </c>
      <c r="F66" s="174">
        <v>3</v>
      </c>
      <c r="G66" s="174">
        <v>-9.9</v>
      </c>
      <c r="H66" s="174">
        <v>-29.2</v>
      </c>
      <c r="I66" s="174">
        <v>62</v>
      </c>
      <c r="J66" s="174">
        <v>15.4</v>
      </c>
      <c r="K66" s="174">
        <v>1.8</v>
      </c>
      <c r="L66" s="174">
        <v>1.1000000000000001</v>
      </c>
      <c r="M66" s="174">
        <v>0.5</v>
      </c>
      <c r="N66" s="174">
        <v>1.7</v>
      </c>
      <c r="O66" s="174">
        <v>1.5</v>
      </c>
      <c r="P66" s="174">
        <v>-0.6</v>
      </c>
      <c r="Q66" s="214">
        <v>6</v>
      </c>
    </row>
    <row r="67" spans="1:17" ht="15" thickBot="1" x14ac:dyDescent="0.3">
      <c r="A67" s="37" t="s">
        <v>130</v>
      </c>
      <c r="B67" s="81"/>
      <c r="C67" s="199"/>
      <c r="D67" s="215"/>
      <c r="E67" s="176"/>
      <c r="F67" s="176"/>
      <c r="G67" s="176"/>
      <c r="H67" s="176"/>
      <c r="I67" s="176"/>
      <c r="J67" s="176"/>
      <c r="K67" s="176"/>
      <c r="L67" s="176"/>
      <c r="M67" s="176"/>
      <c r="N67" s="176"/>
      <c r="O67" s="176"/>
      <c r="P67" s="176"/>
      <c r="Q67" s="216"/>
    </row>
    <row r="68" spans="1:17" ht="15" thickBot="1" x14ac:dyDescent="0.3">
      <c r="A68" s="16" t="s">
        <v>131</v>
      </c>
      <c r="B68" s="78" t="s">
        <v>132</v>
      </c>
      <c r="C68" s="197">
        <v>337</v>
      </c>
      <c r="D68" s="208">
        <v>0.96</v>
      </c>
      <c r="E68" s="166">
        <v>-3.5</v>
      </c>
      <c r="F68" s="166">
        <v>-10.5</v>
      </c>
      <c r="G68" s="166">
        <v>-3.6</v>
      </c>
      <c r="H68" s="166">
        <v>-5.6</v>
      </c>
      <c r="I68" s="166">
        <v>-3.2</v>
      </c>
      <c r="J68" s="166">
        <v>3.9</v>
      </c>
      <c r="K68" s="166">
        <v>-0.7</v>
      </c>
      <c r="L68" s="166">
        <v>1.2</v>
      </c>
      <c r="M68" s="166">
        <v>0.5</v>
      </c>
      <c r="N68" s="166">
        <v>1.1000000000000001</v>
      </c>
      <c r="O68" s="166">
        <v>1.2</v>
      </c>
      <c r="P68" s="166">
        <v>-1.7</v>
      </c>
      <c r="Q68" s="209">
        <v>-1.6</v>
      </c>
    </row>
    <row r="69" spans="1:17" ht="15" thickBot="1" x14ac:dyDescent="0.3">
      <c r="A69" s="17" t="s">
        <v>133</v>
      </c>
      <c r="B69" s="79" t="s">
        <v>134</v>
      </c>
      <c r="C69" s="196">
        <v>339</v>
      </c>
      <c r="D69" s="210">
        <v>2.59</v>
      </c>
      <c r="E69" s="170">
        <v>3.6</v>
      </c>
      <c r="F69" s="170">
        <v>0.7</v>
      </c>
      <c r="G69" s="170">
        <v>-4.5</v>
      </c>
      <c r="H69" s="170">
        <v>0.8</v>
      </c>
      <c r="I69" s="170">
        <v>-0.9</v>
      </c>
      <c r="J69" s="170">
        <v>-6.3</v>
      </c>
      <c r="K69" s="170">
        <v>0.4</v>
      </c>
      <c r="L69" s="170">
        <v>-1</v>
      </c>
      <c r="M69" s="170">
        <v>-1.1000000000000001</v>
      </c>
      <c r="N69" s="170">
        <v>-0.5</v>
      </c>
      <c r="O69" s="170">
        <v>0.9</v>
      </c>
      <c r="P69" s="170">
        <v>-1.7</v>
      </c>
      <c r="Q69" s="211">
        <v>-1.8</v>
      </c>
    </row>
    <row r="70" spans="1:17" ht="15" thickBot="1" x14ac:dyDescent="0.3">
      <c r="A70" s="10"/>
      <c r="B70" s="75"/>
      <c r="C70" s="197"/>
      <c r="D70" s="208"/>
      <c r="E70" s="171"/>
      <c r="F70" s="172"/>
      <c r="G70" s="173"/>
      <c r="H70" s="171"/>
      <c r="I70" s="172"/>
      <c r="J70" s="173"/>
      <c r="K70" s="172"/>
      <c r="L70" s="172"/>
      <c r="M70" s="172"/>
      <c r="N70" s="172"/>
      <c r="O70" s="172"/>
      <c r="P70" s="173"/>
      <c r="Q70" s="209"/>
    </row>
    <row r="71" spans="1:17" ht="15" thickBot="1" x14ac:dyDescent="0.3">
      <c r="A71" s="12" t="s">
        <v>135</v>
      </c>
      <c r="B71" s="77" t="s">
        <v>136</v>
      </c>
      <c r="C71" s="196"/>
      <c r="D71" s="210">
        <v>36.29</v>
      </c>
      <c r="E71" s="170">
        <v>-1.1000000000000001</v>
      </c>
      <c r="F71" s="170">
        <v>-0.1</v>
      </c>
      <c r="G71" s="170">
        <v>0.9</v>
      </c>
      <c r="H71" s="170">
        <v>0.9</v>
      </c>
      <c r="I71" s="170">
        <v>-0.2</v>
      </c>
      <c r="J71" s="170">
        <v>1</v>
      </c>
      <c r="K71" s="170">
        <v>0.6</v>
      </c>
      <c r="L71" s="170">
        <v>-0.5</v>
      </c>
      <c r="M71" s="170">
        <v>-0.2</v>
      </c>
      <c r="N71" s="170">
        <v>0.7</v>
      </c>
      <c r="O71" s="170">
        <v>-0.5</v>
      </c>
      <c r="P71" s="170">
        <v>0.3</v>
      </c>
      <c r="Q71" s="211">
        <v>0.7</v>
      </c>
    </row>
    <row r="72" spans="1:17" ht="15" thickBot="1" x14ac:dyDescent="0.3">
      <c r="A72" s="16" t="s">
        <v>137</v>
      </c>
      <c r="B72" s="78" t="s">
        <v>138</v>
      </c>
      <c r="C72" s="197" t="s">
        <v>139</v>
      </c>
      <c r="D72" s="208">
        <v>12.06</v>
      </c>
      <c r="E72" s="166">
        <v>0</v>
      </c>
      <c r="F72" s="166">
        <v>-1.4</v>
      </c>
      <c r="G72" s="166">
        <v>-1.8</v>
      </c>
      <c r="H72" s="166">
        <v>-2.4</v>
      </c>
      <c r="I72" s="166">
        <v>1.2</v>
      </c>
      <c r="J72" s="166">
        <v>1.1000000000000001</v>
      </c>
      <c r="K72" s="166">
        <v>0.7</v>
      </c>
      <c r="L72" s="166">
        <v>-0.6</v>
      </c>
      <c r="M72" s="166">
        <v>0.1</v>
      </c>
      <c r="N72" s="166">
        <v>0.5</v>
      </c>
      <c r="O72" s="166">
        <v>-0.6</v>
      </c>
      <c r="P72" s="166">
        <v>0.2</v>
      </c>
      <c r="Q72" s="209">
        <v>0.2</v>
      </c>
    </row>
    <row r="73" spans="1:17" ht="15" thickBot="1" x14ac:dyDescent="0.3">
      <c r="A73" s="17" t="s">
        <v>140</v>
      </c>
      <c r="B73" s="79" t="s">
        <v>141</v>
      </c>
      <c r="C73" s="196" t="s">
        <v>142</v>
      </c>
      <c r="D73" s="210">
        <v>0.52</v>
      </c>
      <c r="E73" s="170">
        <v>-9.6</v>
      </c>
      <c r="F73" s="170">
        <v>-6.5</v>
      </c>
      <c r="G73" s="170">
        <v>-0.6</v>
      </c>
      <c r="H73" s="170">
        <v>-3.9</v>
      </c>
      <c r="I73" s="170">
        <v>1.5</v>
      </c>
      <c r="J73" s="170">
        <v>0</v>
      </c>
      <c r="K73" s="170">
        <v>-0.8</v>
      </c>
      <c r="L73" s="170">
        <v>-0.1</v>
      </c>
      <c r="M73" s="170">
        <v>0.6</v>
      </c>
      <c r="N73" s="170">
        <v>-0.1</v>
      </c>
      <c r="O73" s="170">
        <v>-0.5</v>
      </c>
      <c r="P73" s="170">
        <v>2.5</v>
      </c>
      <c r="Q73" s="211">
        <v>-0.1</v>
      </c>
    </row>
    <row r="74" spans="1:17" ht="15" thickBot="1" x14ac:dyDescent="0.3">
      <c r="A74" s="16" t="s">
        <v>143</v>
      </c>
      <c r="B74" s="78" t="s">
        <v>144</v>
      </c>
      <c r="C74" s="197" t="s">
        <v>145</v>
      </c>
      <c r="D74" s="208">
        <v>0.17</v>
      </c>
      <c r="E74" s="166">
        <v>0.2</v>
      </c>
      <c r="F74" s="166">
        <v>-8.8000000000000007</v>
      </c>
      <c r="G74" s="166">
        <v>-8.6</v>
      </c>
      <c r="H74" s="166">
        <v>-15.2</v>
      </c>
      <c r="I74" s="166">
        <v>11.4</v>
      </c>
      <c r="J74" s="166">
        <v>-3.1</v>
      </c>
      <c r="K74" s="166">
        <v>1.2</v>
      </c>
      <c r="L74" s="166">
        <v>-3.6</v>
      </c>
      <c r="M74" s="166">
        <v>2.9</v>
      </c>
      <c r="N74" s="166">
        <v>-0.4</v>
      </c>
      <c r="O74" s="166">
        <v>-1.4</v>
      </c>
      <c r="P74" s="166">
        <v>1.4</v>
      </c>
      <c r="Q74" s="209">
        <v>-2.1</v>
      </c>
    </row>
    <row r="75" spans="1:17" ht="15" thickBot="1" x14ac:dyDescent="0.3">
      <c r="A75" s="17" t="s">
        <v>269</v>
      </c>
      <c r="B75" s="79" t="s">
        <v>146</v>
      </c>
      <c r="C75" s="196">
        <v>322</v>
      </c>
      <c r="D75" s="210">
        <v>2.21</v>
      </c>
      <c r="E75" s="170">
        <v>-6</v>
      </c>
      <c r="F75" s="170">
        <v>-3.3</v>
      </c>
      <c r="G75" s="170">
        <v>1.4</v>
      </c>
      <c r="H75" s="170">
        <v>1.3</v>
      </c>
      <c r="I75" s="170">
        <v>-3.6</v>
      </c>
      <c r="J75" s="170">
        <v>-3.1</v>
      </c>
      <c r="K75" s="170">
        <v>-0.2</v>
      </c>
      <c r="L75" s="170">
        <v>-1</v>
      </c>
      <c r="M75" s="170">
        <v>0</v>
      </c>
      <c r="N75" s="170">
        <v>2.2000000000000002</v>
      </c>
      <c r="O75" s="170">
        <v>-0.6</v>
      </c>
      <c r="P75" s="170">
        <v>-0.5</v>
      </c>
      <c r="Q75" s="211">
        <v>-0.8</v>
      </c>
    </row>
    <row r="76" spans="1:17" ht="15" thickBot="1" x14ac:dyDescent="0.3">
      <c r="A76" s="16" t="s">
        <v>147</v>
      </c>
      <c r="B76" s="78" t="s">
        <v>148</v>
      </c>
      <c r="C76" s="197">
        <v>323</v>
      </c>
      <c r="D76" s="208">
        <v>1.35</v>
      </c>
      <c r="E76" s="166">
        <v>1.2</v>
      </c>
      <c r="F76" s="166">
        <v>-10.199999999999999</v>
      </c>
      <c r="G76" s="166">
        <v>3.9</v>
      </c>
      <c r="H76" s="166">
        <v>-6</v>
      </c>
      <c r="I76" s="166">
        <v>5</v>
      </c>
      <c r="J76" s="166">
        <v>-2.9</v>
      </c>
      <c r="K76" s="166">
        <v>-1</v>
      </c>
      <c r="L76" s="166">
        <v>0.2</v>
      </c>
      <c r="M76" s="166">
        <v>-0.6</v>
      </c>
      <c r="N76" s="166">
        <v>0.2</v>
      </c>
      <c r="O76" s="166">
        <v>-1.2</v>
      </c>
      <c r="P76" s="166">
        <v>-0.3</v>
      </c>
      <c r="Q76" s="209">
        <v>-2.6</v>
      </c>
    </row>
    <row r="77" spans="1:17" ht="15" thickBot="1" x14ac:dyDescent="0.3">
      <c r="A77" s="17" t="s">
        <v>149</v>
      </c>
      <c r="B77" s="79" t="s">
        <v>150</v>
      </c>
      <c r="C77" s="196">
        <v>324</v>
      </c>
      <c r="D77" s="210">
        <v>4.2</v>
      </c>
      <c r="E77" s="170">
        <v>-2.6</v>
      </c>
      <c r="F77" s="170">
        <v>3.9</v>
      </c>
      <c r="G77" s="170">
        <v>1.9</v>
      </c>
      <c r="H77" s="170">
        <v>6.5</v>
      </c>
      <c r="I77" s="170">
        <v>-5.7</v>
      </c>
      <c r="J77" s="170">
        <v>-0.6</v>
      </c>
      <c r="K77" s="170">
        <v>-0.1</v>
      </c>
      <c r="L77" s="170">
        <v>-1.4</v>
      </c>
      <c r="M77" s="170">
        <v>1.7</v>
      </c>
      <c r="N77" s="170">
        <v>0.9</v>
      </c>
      <c r="O77" s="170">
        <v>-0.8</v>
      </c>
      <c r="P77" s="170">
        <v>1.6</v>
      </c>
      <c r="Q77" s="211">
        <v>1.4</v>
      </c>
    </row>
    <row r="78" spans="1:17" ht="15" thickBot="1" x14ac:dyDescent="0.3">
      <c r="A78" s="16" t="s">
        <v>151</v>
      </c>
      <c r="B78" s="78" t="s">
        <v>152</v>
      </c>
      <c r="C78" s="197">
        <v>325</v>
      </c>
      <c r="D78" s="208">
        <v>12.11</v>
      </c>
      <c r="E78" s="166">
        <v>-1.3</v>
      </c>
      <c r="F78" s="166">
        <v>2.1</v>
      </c>
      <c r="G78" s="166">
        <v>4.8</v>
      </c>
      <c r="H78" s="166">
        <v>6.6</v>
      </c>
      <c r="I78" s="166">
        <v>0.2</v>
      </c>
      <c r="J78" s="166">
        <v>2</v>
      </c>
      <c r="K78" s="166">
        <v>0.9</v>
      </c>
      <c r="L78" s="166">
        <v>-0.2</v>
      </c>
      <c r="M78" s="166">
        <v>-1.1000000000000001</v>
      </c>
      <c r="N78" s="166">
        <v>1.1000000000000001</v>
      </c>
      <c r="O78" s="166">
        <v>0.1</v>
      </c>
      <c r="P78" s="166">
        <v>0.3</v>
      </c>
      <c r="Q78" s="209">
        <v>3</v>
      </c>
    </row>
    <row r="79" spans="1:17" ht="15" thickBot="1" x14ac:dyDescent="0.3">
      <c r="A79" s="17" t="s">
        <v>153</v>
      </c>
      <c r="B79" s="79" t="s">
        <v>154</v>
      </c>
      <c r="C79" s="196">
        <v>326</v>
      </c>
      <c r="D79" s="210">
        <v>3.67</v>
      </c>
      <c r="E79" s="170">
        <v>0.2</v>
      </c>
      <c r="F79" s="170">
        <v>0.3</v>
      </c>
      <c r="G79" s="170">
        <v>-4.2</v>
      </c>
      <c r="H79" s="170">
        <v>-8</v>
      </c>
      <c r="I79" s="170">
        <v>0.1</v>
      </c>
      <c r="J79" s="170">
        <v>3.2</v>
      </c>
      <c r="K79" s="170">
        <v>1.6</v>
      </c>
      <c r="L79" s="170">
        <v>-0.3</v>
      </c>
      <c r="M79" s="170">
        <v>-0.5</v>
      </c>
      <c r="N79" s="170">
        <v>-0.3</v>
      </c>
      <c r="O79" s="170">
        <v>-1.5</v>
      </c>
      <c r="P79" s="170">
        <v>-0.7</v>
      </c>
      <c r="Q79" s="211">
        <v>-3.9</v>
      </c>
    </row>
    <row r="80" spans="1:17" ht="15" thickBot="1" x14ac:dyDescent="0.3">
      <c r="A80" s="10"/>
      <c r="B80" s="75"/>
      <c r="C80" s="197"/>
      <c r="D80" s="208"/>
      <c r="E80" s="171"/>
      <c r="F80" s="172"/>
      <c r="G80" s="173"/>
      <c r="H80" s="171"/>
      <c r="I80" s="172"/>
      <c r="J80" s="173"/>
      <c r="K80" s="172"/>
      <c r="L80" s="172"/>
      <c r="M80" s="172"/>
      <c r="N80" s="172"/>
      <c r="O80" s="172"/>
      <c r="P80" s="173"/>
      <c r="Q80" s="209"/>
    </row>
    <row r="81" spans="1:17" ht="15" thickBot="1" x14ac:dyDescent="0.3">
      <c r="A81" s="7" t="s">
        <v>155</v>
      </c>
      <c r="B81" s="74" t="s">
        <v>156</v>
      </c>
      <c r="C81" s="196" t="s">
        <v>268</v>
      </c>
      <c r="D81" s="210">
        <v>1.5</v>
      </c>
      <c r="E81" s="170">
        <v>-1.6</v>
      </c>
      <c r="F81" s="170">
        <v>-8.1</v>
      </c>
      <c r="G81" s="170">
        <v>-6</v>
      </c>
      <c r="H81" s="170">
        <v>-13.2</v>
      </c>
      <c r="I81" s="170">
        <v>2.9</v>
      </c>
      <c r="J81" s="170">
        <v>-14.1</v>
      </c>
      <c r="K81" s="170">
        <v>-1</v>
      </c>
      <c r="L81" s="170">
        <v>-2.8</v>
      </c>
      <c r="M81" s="170">
        <v>-2.2000000000000002</v>
      </c>
      <c r="N81" s="170">
        <v>0.6</v>
      </c>
      <c r="O81" s="170">
        <v>-0.9</v>
      </c>
      <c r="P81" s="170">
        <v>0.4</v>
      </c>
      <c r="Q81" s="211">
        <v>-7.3</v>
      </c>
    </row>
    <row r="82" spans="1:17" ht="15" thickBot="1" x14ac:dyDescent="0.3">
      <c r="A82" s="10"/>
      <c r="B82" s="75"/>
      <c r="C82" s="197"/>
      <c r="D82" s="208"/>
      <c r="E82" s="171"/>
      <c r="F82" s="172"/>
      <c r="G82" s="173"/>
      <c r="H82" s="171"/>
      <c r="I82" s="172"/>
      <c r="J82" s="173"/>
      <c r="K82" s="172"/>
      <c r="L82" s="172"/>
      <c r="M82" s="172"/>
      <c r="N82" s="172"/>
      <c r="O82" s="172"/>
      <c r="P82" s="173"/>
      <c r="Q82" s="209"/>
    </row>
    <row r="83" spans="1:17" ht="15" thickBot="1" x14ac:dyDescent="0.3">
      <c r="A83" s="7" t="s">
        <v>23</v>
      </c>
      <c r="B83" s="74" t="s">
        <v>24</v>
      </c>
      <c r="C83" s="196">
        <v>21</v>
      </c>
      <c r="D83" s="210">
        <v>14.37</v>
      </c>
      <c r="E83" s="170">
        <v>6.2</v>
      </c>
      <c r="F83" s="170">
        <v>2.6</v>
      </c>
      <c r="G83" s="170">
        <v>-0.5</v>
      </c>
      <c r="H83" s="170">
        <v>0.9</v>
      </c>
      <c r="I83" s="170">
        <v>0</v>
      </c>
      <c r="J83" s="170">
        <v>7</v>
      </c>
      <c r="K83" s="170">
        <v>1.5</v>
      </c>
      <c r="L83" s="170">
        <v>-0.2</v>
      </c>
      <c r="M83" s="170">
        <v>0.3</v>
      </c>
      <c r="N83" s="170">
        <v>0.4</v>
      </c>
      <c r="O83" s="170">
        <v>-1.5</v>
      </c>
      <c r="P83" s="170">
        <v>0.9</v>
      </c>
      <c r="Q83" s="211">
        <v>1</v>
      </c>
    </row>
    <row r="84" spans="1:17" ht="15" thickBot="1" x14ac:dyDescent="0.3">
      <c r="A84" s="10" t="s">
        <v>25</v>
      </c>
      <c r="B84" s="75" t="s">
        <v>26</v>
      </c>
      <c r="C84" s="197" t="s">
        <v>157</v>
      </c>
      <c r="D84" s="208">
        <v>10.85</v>
      </c>
      <c r="E84" s="166">
        <v>4.0999999999999996</v>
      </c>
      <c r="F84" s="166">
        <v>-1.2</v>
      </c>
      <c r="G84" s="166">
        <v>1.4</v>
      </c>
      <c r="H84" s="166">
        <v>-0.6</v>
      </c>
      <c r="I84" s="166">
        <v>14.6</v>
      </c>
      <c r="J84" s="166">
        <v>-7.4</v>
      </c>
      <c r="K84" s="166">
        <v>-8.1999999999999993</v>
      </c>
      <c r="L84" s="166">
        <v>4.0999999999999996</v>
      </c>
      <c r="M84" s="166">
        <v>-1.1000000000000001</v>
      </c>
      <c r="N84" s="166">
        <v>2.6</v>
      </c>
      <c r="O84" s="166">
        <v>-0.7</v>
      </c>
      <c r="P84" s="166">
        <v>-2</v>
      </c>
      <c r="Q84" s="209">
        <v>0.1</v>
      </c>
    </row>
    <row r="85" spans="1:17" ht="15" thickBot="1" x14ac:dyDescent="0.3">
      <c r="A85" s="7" t="s">
        <v>158</v>
      </c>
      <c r="B85" s="74" t="s">
        <v>159</v>
      </c>
      <c r="C85" s="196">
        <v>2211</v>
      </c>
      <c r="D85" s="210">
        <v>9.5399999999999991</v>
      </c>
      <c r="E85" s="170">
        <v>2.6</v>
      </c>
      <c r="F85" s="170">
        <v>0.1</v>
      </c>
      <c r="G85" s="170">
        <v>2</v>
      </c>
      <c r="H85" s="170">
        <v>3</v>
      </c>
      <c r="I85" s="170">
        <v>11.9</v>
      </c>
      <c r="J85" s="170">
        <v>-6.6</v>
      </c>
      <c r="K85" s="170">
        <v>-6.7</v>
      </c>
      <c r="L85" s="170">
        <v>3.5</v>
      </c>
      <c r="M85" s="170">
        <v>-1.2</v>
      </c>
      <c r="N85" s="170">
        <v>2.1</v>
      </c>
      <c r="O85" s="170">
        <v>-0.1</v>
      </c>
      <c r="P85" s="170">
        <v>-2.2999999999999998</v>
      </c>
      <c r="Q85" s="211">
        <v>0.8</v>
      </c>
    </row>
    <row r="86" spans="1:17" ht="15" thickBot="1" x14ac:dyDescent="0.3">
      <c r="A86" s="26" t="s">
        <v>160</v>
      </c>
      <c r="B86" s="82" t="s">
        <v>161</v>
      </c>
      <c r="C86" s="202">
        <v>2212</v>
      </c>
      <c r="D86" s="217">
        <v>1.31</v>
      </c>
      <c r="E86" s="218">
        <v>13.3</v>
      </c>
      <c r="F86" s="218">
        <v>-8.6999999999999993</v>
      </c>
      <c r="G86" s="218">
        <v>-2.6</v>
      </c>
      <c r="H86" s="218">
        <v>-23.2</v>
      </c>
      <c r="I86" s="218">
        <v>36.4</v>
      </c>
      <c r="J86" s="218">
        <v>-13.5</v>
      </c>
      <c r="K86" s="218">
        <v>-18.3</v>
      </c>
      <c r="L86" s="218">
        <v>9.1</v>
      </c>
      <c r="M86" s="218">
        <v>-0.3</v>
      </c>
      <c r="N86" s="218">
        <v>6.1</v>
      </c>
      <c r="O86" s="218">
        <v>-4.9000000000000004</v>
      </c>
      <c r="P86" s="218">
        <v>0.2</v>
      </c>
      <c r="Q86" s="219">
        <v>-4.5</v>
      </c>
    </row>
    <row r="87" spans="1:17" s="29" customFormat="1" ht="13.5" x14ac:dyDescent="0.25">
      <c r="A87" s="125" t="s">
        <v>40</v>
      </c>
      <c r="B87" s="125"/>
      <c r="C87" s="184"/>
    </row>
    <row r="88" spans="1:17" s="29" customFormat="1" ht="13.5" x14ac:dyDescent="0.25">
      <c r="A88" s="125" t="str">
        <f>HLOOKUP(A87,Summary!45:46,2,0)</f>
        <v xml:space="preserve"> r 개정됨. p 잠정치.</v>
      </c>
      <c r="B88" s="125"/>
      <c r="C88" s="184"/>
    </row>
    <row r="89" spans="1:17" s="29" customFormat="1" ht="13.5" x14ac:dyDescent="0.25">
      <c r="A89" s="125"/>
      <c r="B89" s="125"/>
      <c r="C89" s="184"/>
    </row>
    <row r="90" spans="1:17" s="29" customFormat="1" ht="17.25" customHeight="1" x14ac:dyDescent="0.25">
      <c r="A90" s="278" t="s">
        <v>162</v>
      </c>
      <c r="B90" s="278"/>
      <c r="C90" s="278"/>
      <c r="D90" s="125"/>
      <c r="E90" s="126"/>
      <c r="F90" s="126"/>
      <c r="G90" s="126"/>
      <c r="H90" s="126"/>
      <c r="I90" s="126"/>
      <c r="J90" s="126"/>
      <c r="K90" s="126"/>
      <c r="L90" s="126"/>
      <c r="M90" s="126"/>
      <c r="N90" s="126"/>
      <c r="O90" s="126"/>
      <c r="P90" s="126"/>
      <c r="Q90" s="126"/>
    </row>
    <row r="91" spans="1:17" s="29" customFormat="1" ht="13.5" x14ac:dyDescent="0.25">
      <c r="A91" s="278"/>
      <c r="B91" s="278"/>
      <c r="C91" s="278"/>
      <c r="D91" s="125"/>
      <c r="E91" s="126"/>
      <c r="F91" s="126"/>
      <c r="G91" s="126"/>
      <c r="H91" s="126"/>
      <c r="I91" s="126"/>
      <c r="J91" s="126"/>
      <c r="K91" s="126"/>
      <c r="L91" s="126"/>
      <c r="M91" s="126"/>
      <c r="N91" s="126"/>
      <c r="O91" s="126"/>
      <c r="P91" s="126"/>
      <c r="Q91" s="126"/>
    </row>
    <row r="92" spans="1:17" s="29" customFormat="1" ht="17.25" customHeight="1" x14ac:dyDescent="0.25">
      <c r="A92" s="278" t="s">
        <v>163</v>
      </c>
      <c r="B92" s="278"/>
      <c r="C92" s="278"/>
      <c r="D92" s="125"/>
      <c r="E92" s="126"/>
      <c r="F92" s="126"/>
      <c r="G92" s="126"/>
      <c r="H92" s="126"/>
      <c r="I92" s="126"/>
      <c r="J92" s="126"/>
      <c r="K92" s="126"/>
      <c r="L92" s="126"/>
      <c r="M92" s="126"/>
      <c r="N92" s="126"/>
      <c r="O92" s="126"/>
      <c r="P92" s="126"/>
      <c r="Q92" s="126"/>
    </row>
    <row r="93" spans="1:17" s="29" customFormat="1" ht="17.25" customHeight="1" x14ac:dyDescent="0.25">
      <c r="A93" s="124"/>
      <c r="B93" s="124"/>
      <c r="C93" s="185"/>
      <c r="D93" s="124"/>
      <c r="E93" s="28"/>
      <c r="F93" s="28"/>
      <c r="G93" s="28"/>
      <c r="H93" s="28"/>
      <c r="I93" s="28"/>
      <c r="J93" s="28"/>
      <c r="K93" s="28"/>
      <c r="L93" s="28"/>
      <c r="M93" s="28"/>
      <c r="N93" s="28"/>
      <c r="O93" s="28"/>
      <c r="P93" s="28"/>
      <c r="Q93" s="28"/>
    </row>
    <row r="94" spans="1:17" ht="14.25" customHeight="1" x14ac:dyDescent="0.25">
      <c r="A94" s="279" t="s">
        <v>283</v>
      </c>
      <c r="B94" s="279"/>
      <c r="C94" s="279"/>
      <c r="D94" s="1"/>
      <c r="E94" s="83"/>
      <c r="F94" s="83"/>
      <c r="G94" s="83"/>
      <c r="H94" s="83"/>
      <c r="I94" s="83"/>
      <c r="J94" s="83"/>
      <c r="K94" s="83"/>
      <c r="L94" s="83"/>
      <c r="M94" s="83"/>
      <c r="N94" s="83"/>
      <c r="O94" s="83"/>
      <c r="P94" s="83"/>
      <c r="Q94" s="83"/>
    </row>
    <row r="95" spans="1:17" x14ac:dyDescent="0.25">
      <c r="A95" s="279"/>
      <c r="B95" s="279"/>
      <c r="C95" s="279"/>
      <c r="D95" s="1"/>
      <c r="E95" s="83"/>
      <c r="F95" s="83"/>
      <c r="G95" s="83"/>
      <c r="H95" s="83"/>
      <c r="I95" s="83"/>
      <c r="J95" s="83"/>
      <c r="K95" s="83"/>
      <c r="L95" s="83"/>
      <c r="M95" s="83"/>
      <c r="N95" s="83"/>
      <c r="O95" s="83"/>
      <c r="P95" s="83"/>
      <c r="Q95" s="83"/>
    </row>
    <row r="96" spans="1:17" x14ac:dyDescent="0.25">
      <c r="A96" s="279"/>
      <c r="B96" s="279"/>
      <c r="C96" s="279"/>
      <c r="D96" s="1"/>
      <c r="E96" s="83"/>
      <c r="F96" s="83"/>
      <c r="G96" s="83"/>
      <c r="H96" s="83"/>
      <c r="I96" s="83"/>
      <c r="J96" s="83"/>
      <c r="K96" s="83"/>
      <c r="L96" s="83"/>
      <c r="M96" s="83"/>
      <c r="N96" s="83"/>
      <c r="O96" s="83"/>
      <c r="P96" s="83"/>
      <c r="Q96" s="83"/>
    </row>
    <row r="97" spans="1:17" x14ac:dyDescent="0.25">
      <c r="A97" s="279"/>
      <c r="B97" s="279"/>
      <c r="C97" s="279"/>
      <c r="D97" s="1"/>
      <c r="E97" s="83"/>
      <c r="F97" s="83"/>
      <c r="G97" s="83"/>
      <c r="H97" s="83"/>
      <c r="I97" s="83"/>
      <c r="J97" s="83"/>
      <c r="K97" s="83"/>
      <c r="L97" s="83"/>
      <c r="M97" s="83"/>
      <c r="N97" s="83"/>
      <c r="O97" s="83"/>
      <c r="P97" s="83"/>
      <c r="Q97" s="83"/>
    </row>
    <row r="98" spans="1:17" x14ac:dyDescent="0.25">
      <c r="A98" s="279"/>
      <c r="B98" s="279"/>
      <c r="C98" s="279"/>
      <c r="D98" s="1"/>
      <c r="E98" s="83"/>
      <c r="F98" s="83"/>
      <c r="G98" s="83"/>
      <c r="H98" s="83"/>
      <c r="I98" s="83"/>
      <c r="J98" s="83"/>
      <c r="K98" s="83"/>
      <c r="L98" s="83"/>
      <c r="M98" s="83"/>
      <c r="N98" s="83"/>
      <c r="O98" s="83"/>
      <c r="P98" s="83"/>
      <c r="Q98" s="83"/>
    </row>
    <row r="99" spans="1:17" x14ac:dyDescent="0.25">
      <c r="A99" s="279"/>
      <c r="B99" s="279"/>
      <c r="C99" s="279"/>
      <c r="D99" s="1"/>
      <c r="E99" s="83"/>
      <c r="F99" s="83"/>
      <c r="G99" s="83"/>
      <c r="H99" s="83"/>
      <c r="I99" s="83"/>
      <c r="J99" s="83"/>
      <c r="K99" s="83"/>
      <c r="L99" s="83"/>
      <c r="M99" s="83"/>
      <c r="N99" s="83"/>
      <c r="O99" s="83"/>
      <c r="P99" s="83"/>
      <c r="Q99" s="83"/>
    </row>
    <row r="100" spans="1:17" x14ac:dyDescent="0.25">
      <c r="A100" s="279"/>
      <c r="B100" s="279"/>
      <c r="C100" s="279"/>
      <c r="D100" s="1"/>
      <c r="E100" s="83"/>
      <c r="F100" s="83"/>
      <c r="G100" s="83"/>
      <c r="H100" s="83"/>
      <c r="I100" s="83"/>
      <c r="J100" s="83"/>
      <c r="K100" s="83"/>
      <c r="L100" s="83"/>
      <c r="M100" s="83"/>
      <c r="N100" s="83"/>
      <c r="O100" s="83"/>
      <c r="P100" s="83"/>
      <c r="Q100" s="83"/>
    </row>
    <row r="101" spans="1:17" ht="14.25" customHeight="1" x14ac:dyDescent="0.25">
      <c r="A101" s="280" t="s">
        <v>247</v>
      </c>
      <c r="B101" s="280"/>
      <c r="C101" s="280"/>
      <c r="D101" s="123"/>
      <c r="E101" s="83"/>
      <c r="F101" s="83"/>
      <c r="G101" s="83"/>
      <c r="H101" s="83"/>
      <c r="I101" s="83"/>
      <c r="J101" s="83"/>
      <c r="K101" s="83"/>
      <c r="L101" s="83"/>
      <c r="M101" s="83"/>
      <c r="N101" s="83"/>
      <c r="O101" s="83"/>
      <c r="P101" s="83"/>
      <c r="Q101" s="83"/>
    </row>
    <row r="102" spans="1:17" x14ac:dyDescent="0.25">
      <c r="A102" s="280"/>
      <c r="B102" s="280"/>
      <c r="C102" s="280"/>
      <c r="D102" s="123"/>
      <c r="E102" s="83"/>
      <c r="F102" s="83"/>
      <c r="G102" s="83"/>
      <c r="H102" s="83"/>
      <c r="I102" s="83"/>
      <c r="J102" s="83"/>
      <c r="K102" s="83"/>
      <c r="L102" s="83"/>
      <c r="M102" s="83"/>
      <c r="N102" s="83"/>
      <c r="O102" s="83"/>
      <c r="P102" s="83"/>
      <c r="Q102" s="83"/>
    </row>
    <row r="103" spans="1:17" x14ac:dyDescent="0.25">
      <c r="A103" s="280"/>
      <c r="B103" s="280"/>
      <c r="C103" s="280"/>
      <c r="D103" s="123"/>
      <c r="E103" s="83"/>
      <c r="F103" s="83"/>
      <c r="G103" s="83"/>
      <c r="H103" s="83"/>
      <c r="I103" s="83"/>
      <c r="J103" s="83"/>
      <c r="K103" s="83"/>
      <c r="L103" s="83"/>
      <c r="M103" s="83"/>
      <c r="N103" s="83"/>
      <c r="O103" s="83"/>
      <c r="P103" s="83"/>
      <c r="Q103" s="83"/>
    </row>
    <row r="104" spans="1:17" x14ac:dyDescent="0.25">
      <c r="A104" s="280"/>
      <c r="B104" s="280"/>
      <c r="C104" s="280"/>
      <c r="D104" s="123"/>
    </row>
    <row r="105" spans="1:17" x14ac:dyDescent="0.25">
      <c r="A105" s="280"/>
      <c r="B105" s="280"/>
      <c r="C105" s="280"/>
      <c r="D105" s="123"/>
    </row>
    <row r="106" spans="1:17" x14ac:dyDescent="0.25">
      <c r="A106" s="280"/>
      <c r="B106" s="280"/>
      <c r="C106" s="280"/>
      <c r="D106" s="123"/>
    </row>
    <row r="107" spans="1:17" x14ac:dyDescent="0.25">
      <c r="A107" s="280"/>
      <c r="B107" s="280"/>
      <c r="C107" s="280"/>
      <c r="D107" s="123"/>
    </row>
    <row r="108" spans="1:17" x14ac:dyDescent="0.25">
      <c r="A108" s="123"/>
      <c r="B108" s="123"/>
      <c r="C108" s="186"/>
      <c r="D108" s="123"/>
    </row>
  </sheetData>
  <mergeCells count="11">
    <mergeCell ref="A90:C91"/>
    <mergeCell ref="A94:C100"/>
    <mergeCell ref="A101:C107"/>
    <mergeCell ref="A92:C92"/>
    <mergeCell ref="K6:P8"/>
    <mergeCell ref="A6:A10"/>
    <mergeCell ref="C6:C10"/>
    <mergeCell ref="E7:G7"/>
    <mergeCell ref="E6:G6"/>
    <mergeCell ref="E8:G8"/>
    <mergeCell ref="H6:J8"/>
  </mergeCells>
  <phoneticPr fontId="2" type="noConversion"/>
  <hyperlinks>
    <hyperlink ref="D7" r:id="rId1" location="fn1_1_1" display="https://www.federalreserve.gov/releases/g17/Current/table1.htm - fn1_1_1" xr:uid="{00000000-0004-0000-0100-000000000000}"/>
  </hyperlinks>
  <pageMargins left="0.7" right="0.7" top="0.75" bottom="0.75" header="0.3" footer="0.3"/>
  <pageSetup paperSize="9" orientation="portrait" horizontalDpi="4294967294" verticalDpi="4294967294"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67"/>
  <sheetViews>
    <sheetView showGridLines="0" workbookViewId="0"/>
  </sheetViews>
  <sheetFormatPr defaultColWidth="27.85546875" defaultRowHeight="14.25" x14ac:dyDescent="0.25"/>
  <cols>
    <col min="1" max="1" width="46.28515625" style="2" bestFit="1" customWidth="1"/>
    <col min="2" max="2" width="28" style="29" bestFit="1" customWidth="1"/>
    <col min="3" max="3" width="7.7109375" style="187" bestFit="1" customWidth="1"/>
    <col min="4" max="4" width="11.5703125" style="2" bestFit="1" customWidth="1"/>
    <col min="5" max="7" width="6.5703125" style="2" customWidth="1"/>
    <col min="8" max="8" width="6.85546875" style="2" bestFit="1" customWidth="1"/>
    <col min="9" max="9" width="6.28515625" style="2" bestFit="1" customWidth="1"/>
    <col min="10" max="10" width="6.85546875" style="2" bestFit="1" customWidth="1"/>
    <col min="11" max="12" width="7.7109375" style="2" bestFit="1" customWidth="1"/>
    <col min="13" max="13" width="7.5703125" style="2" bestFit="1" customWidth="1"/>
    <col min="14" max="15" width="7.7109375" style="2" bestFit="1" customWidth="1"/>
    <col min="16" max="16" width="7.85546875" style="2" bestFit="1" customWidth="1"/>
    <col min="17" max="17" width="9.28515625" style="2" bestFit="1" customWidth="1"/>
    <col min="18" max="16384" width="27.85546875" style="2"/>
  </cols>
  <sheetData>
    <row r="1" spans="1:17" s="137" customFormat="1" ht="24.95" customHeight="1" x14ac:dyDescent="0.25">
      <c r="A1" s="135" t="s">
        <v>164</v>
      </c>
      <c r="B1" s="142"/>
      <c r="C1" s="188"/>
    </row>
    <row r="2" spans="1:17" s="137" customFormat="1" ht="24.95" customHeight="1" thickBot="1" x14ac:dyDescent="0.3">
      <c r="A2" s="138" t="s">
        <v>165</v>
      </c>
      <c r="B2" s="143"/>
      <c r="C2" s="189"/>
      <c r="D2" s="141"/>
      <c r="E2" s="141"/>
      <c r="F2" s="141"/>
      <c r="G2" s="141"/>
      <c r="H2" s="141"/>
      <c r="I2" s="141"/>
      <c r="J2" s="141"/>
      <c r="K2" s="141"/>
      <c r="L2" s="141"/>
      <c r="M2" s="141"/>
      <c r="N2" s="141"/>
      <c r="O2" s="141"/>
      <c r="P2" s="141"/>
      <c r="Q2" s="141"/>
    </row>
    <row r="4" spans="1:17" x14ac:dyDescent="0.25">
      <c r="A4" s="1" t="s">
        <v>233</v>
      </c>
    </row>
    <row r="5" spans="1:17" s="43" customFormat="1" ht="15" thickBot="1" x14ac:dyDescent="0.3">
      <c r="A5" s="41" t="s">
        <v>234</v>
      </c>
      <c r="B5" s="42"/>
      <c r="C5" s="182"/>
    </row>
    <row r="6" spans="1:17" ht="14.25" customHeight="1" x14ac:dyDescent="0.25">
      <c r="A6" s="286" t="s">
        <v>44</v>
      </c>
      <c r="B6" s="44"/>
      <c r="C6" s="289" t="s">
        <v>45</v>
      </c>
      <c r="D6" s="4">
        <v>2024</v>
      </c>
      <c r="E6" s="264" t="s">
        <v>46</v>
      </c>
      <c r="F6" s="274"/>
      <c r="G6" s="275"/>
      <c r="H6" s="281" t="s">
        <v>225</v>
      </c>
      <c r="I6" s="274"/>
      <c r="J6" s="275"/>
      <c r="K6" s="281" t="s">
        <v>226</v>
      </c>
      <c r="L6" s="274"/>
      <c r="M6" s="274"/>
      <c r="N6" s="274"/>
      <c r="O6" s="274"/>
      <c r="P6" s="275"/>
      <c r="Q6" s="262" t="s">
        <v>285</v>
      </c>
    </row>
    <row r="7" spans="1:17" ht="14.25" customHeight="1" x14ac:dyDescent="0.25">
      <c r="A7" s="287"/>
      <c r="B7" s="46"/>
      <c r="C7" s="290"/>
      <c r="D7" s="47" t="s">
        <v>166</v>
      </c>
      <c r="E7" s="265" t="s">
        <v>48</v>
      </c>
      <c r="F7" s="283"/>
      <c r="G7" s="284"/>
      <c r="H7" s="282"/>
      <c r="I7" s="283"/>
      <c r="J7" s="284"/>
      <c r="K7" s="282"/>
      <c r="L7" s="283"/>
      <c r="M7" s="283"/>
      <c r="N7" s="283"/>
      <c r="O7" s="283"/>
      <c r="P7" s="284"/>
      <c r="Q7" s="259" t="s">
        <v>49</v>
      </c>
    </row>
    <row r="8" spans="1:17" ht="15" customHeight="1" thickBot="1" x14ac:dyDescent="0.3">
      <c r="A8" s="287"/>
      <c r="B8" s="46"/>
      <c r="C8" s="290"/>
      <c r="D8" s="47" t="s">
        <v>50</v>
      </c>
      <c r="E8" s="266" t="s">
        <v>229</v>
      </c>
      <c r="F8" s="276"/>
      <c r="G8" s="277"/>
      <c r="H8" s="285"/>
      <c r="I8" s="276"/>
      <c r="J8" s="277"/>
      <c r="K8" s="285"/>
      <c r="L8" s="276"/>
      <c r="M8" s="276"/>
      <c r="N8" s="276"/>
      <c r="O8" s="276"/>
      <c r="P8" s="277"/>
      <c r="Q8" s="259" t="s">
        <v>281</v>
      </c>
    </row>
    <row r="9" spans="1:17" ht="15" thickBot="1" x14ac:dyDescent="0.3">
      <c r="A9" s="287"/>
      <c r="B9" s="46"/>
      <c r="C9" s="290"/>
      <c r="D9" s="31"/>
      <c r="E9" s="252"/>
      <c r="F9" s="253"/>
      <c r="G9" s="253"/>
      <c r="H9" s="253">
        <v>2024</v>
      </c>
      <c r="I9" s="258">
        <v>2025</v>
      </c>
      <c r="J9" s="257"/>
      <c r="K9" s="258">
        <v>2025</v>
      </c>
      <c r="L9" s="256"/>
      <c r="M9" s="256"/>
      <c r="N9" s="256"/>
      <c r="O9" s="256"/>
      <c r="P9" s="257"/>
      <c r="Q9" s="48"/>
    </row>
    <row r="10" spans="1:17" ht="15" thickBot="1" x14ac:dyDescent="0.3">
      <c r="A10" s="288"/>
      <c r="B10" s="49" t="s">
        <v>51</v>
      </c>
      <c r="C10" s="291"/>
      <c r="D10" s="31"/>
      <c r="E10" s="252">
        <v>2022</v>
      </c>
      <c r="F10" s="253">
        <v>2023</v>
      </c>
      <c r="G10" s="253">
        <v>2024</v>
      </c>
      <c r="H10" s="261" t="s">
        <v>248</v>
      </c>
      <c r="I10" s="253" t="s">
        <v>222</v>
      </c>
      <c r="J10" s="253" t="s">
        <v>284</v>
      </c>
      <c r="K10" s="253" t="s">
        <v>4</v>
      </c>
      <c r="L10" s="253" t="s">
        <v>214</v>
      </c>
      <c r="M10" s="253" t="s">
        <v>242</v>
      </c>
      <c r="N10" s="253" t="s">
        <v>263</v>
      </c>
      <c r="O10" s="253" t="s">
        <v>279</v>
      </c>
      <c r="P10" s="253" t="s">
        <v>280</v>
      </c>
      <c r="Q10" s="48"/>
    </row>
    <row r="11" spans="1:17" ht="15.75" thickTop="1" thickBot="1" x14ac:dyDescent="0.3">
      <c r="A11" s="7"/>
      <c r="B11" s="50"/>
      <c r="C11" s="196"/>
      <c r="D11" s="203"/>
      <c r="E11" s="204"/>
      <c r="F11" s="205"/>
      <c r="G11" s="206"/>
      <c r="H11" s="204"/>
      <c r="I11" s="205"/>
      <c r="J11" s="206"/>
      <c r="K11" s="204"/>
      <c r="L11" s="205"/>
      <c r="M11" s="205"/>
      <c r="N11" s="205"/>
      <c r="O11" s="205"/>
      <c r="P11" s="206"/>
      <c r="Q11" s="207"/>
    </row>
    <row r="12" spans="1:17" ht="15" thickBot="1" x14ac:dyDescent="0.3">
      <c r="A12" s="10" t="s">
        <v>32</v>
      </c>
      <c r="B12" s="51" t="s">
        <v>33</v>
      </c>
      <c r="C12" s="227"/>
      <c r="D12" s="229">
        <v>100</v>
      </c>
      <c r="E12" s="220">
        <v>1.8</v>
      </c>
      <c r="F12" s="220">
        <v>-0.1</v>
      </c>
      <c r="G12" s="220">
        <v>-0.3</v>
      </c>
      <c r="H12" s="220">
        <v>-1.2</v>
      </c>
      <c r="I12" s="220">
        <v>4.0999999999999996</v>
      </c>
      <c r="J12" s="220">
        <v>1.6</v>
      </c>
      <c r="K12" s="220">
        <v>-0.3</v>
      </c>
      <c r="L12" s="220">
        <v>0.1</v>
      </c>
      <c r="M12" s="220">
        <v>0</v>
      </c>
      <c r="N12" s="220">
        <v>0.5</v>
      </c>
      <c r="O12" s="220">
        <v>-0.4</v>
      </c>
      <c r="P12" s="220">
        <v>0.1</v>
      </c>
      <c r="Q12" s="230">
        <v>0.9</v>
      </c>
    </row>
    <row r="13" spans="1:17" ht="15" thickBot="1" x14ac:dyDescent="0.3">
      <c r="A13" s="7"/>
      <c r="B13" s="50"/>
      <c r="C13" s="196"/>
      <c r="D13" s="210"/>
      <c r="E13" s="162"/>
      <c r="F13" s="163"/>
      <c r="G13" s="164"/>
      <c r="H13" s="162"/>
      <c r="I13" s="163"/>
      <c r="J13" s="164"/>
      <c r="K13" s="162"/>
      <c r="L13" s="163"/>
      <c r="M13" s="163"/>
      <c r="N13" s="163"/>
      <c r="O13" s="163"/>
      <c r="P13" s="164"/>
      <c r="Q13" s="211"/>
    </row>
    <row r="14" spans="1:17" ht="15" thickBot="1" x14ac:dyDescent="0.3">
      <c r="A14" s="10" t="s">
        <v>78</v>
      </c>
      <c r="B14" s="52" t="s">
        <v>79</v>
      </c>
      <c r="C14" s="197"/>
      <c r="D14" s="208">
        <v>27.31</v>
      </c>
      <c r="E14" s="166">
        <v>5.0999999999999996</v>
      </c>
      <c r="F14" s="166">
        <v>1.3</v>
      </c>
      <c r="G14" s="166">
        <v>0.8</v>
      </c>
      <c r="H14" s="166">
        <v>0.7</v>
      </c>
      <c r="I14" s="166">
        <v>4.0999999999999996</v>
      </c>
      <c r="J14" s="166">
        <v>-0.3</v>
      </c>
      <c r="K14" s="166">
        <v>-2.7</v>
      </c>
      <c r="L14" s="166">
        <v>1.5</v>
      </c>
      <c r="M14" s="166">
        <v>-0.1</v>
      </c>
      <c r="N14" s="166">
        <v>1.3</v>
      </c>
      <c r="O14" s="166">
        <v>-0.8</v>
      </c>
      <c r="P14" s="166">
        <v>-0.1</v>
      </c>
      <c r="Q14" s="209">
        <v>0.7</v>
      </c>
    </row>
    <row r="15" spans="1:17" ht="15" thickBot="1" x14ac:dyDescent="0.3">
      <c r="A15" s="7" t="s">
        <v>167</v>
      </c>
      <c r="B15" s="50" t="s">
        <v>12</v>
      </c>
      <c r="C15" s="196"/>
      <c r="D15" s="210">
        <v>5.6</v>
      </c>
      <c r="E15" s="170">
        <v>2.5</v>
      </c>
      <c r="F15" s="170">
        <v>-2</v>
      </c>
      <c r="G15" s="170">
        <v>1.1000000000000001</v>
      </c>
      <c r="H15" s="170">
        <v>0.1</v>
      </c>
      <c r="I15" s="170">
        <v>8.1999999999999993</v>
      </c>
      <c r="J15" s="170">
        <v>-8.1999999999999993</v>
      </c>
      <c r="K15" s="170">
        <v>-6.6</v>
      </c>
      <c r="L15" s="170">
        <v>2.9</v>
      </c>
      <c r="M15" s="170">
        <v>-0.6</v>
      </c>
      <c r="N15" s="170">
        <v>1.5</v>
      </c>
      <c r="O15" s="170">
        <v>0</v>
      </c>
      <c r="P15" s="170">
        <v>0</v>
      </c>
      <c r="Q15" s="211">
        <v>0.3</v>
      </c>
    </row>
    <row r="16" spans="1:17" ht="15" thickBot="1" x14ac:dyDescent="0.3">
      <c r="A16" s="10" t="s">
        <v>168</v>
      </c>
      <c r="B16" s="52" t="s">
        <v>169</v>
      </c>
      <c r="C16" s="197"/>
      <c r="D16" s="208">
        <v>2.82</v>
      </c>
      <c r="E16" s="166">
        <v>6.3</v>
      </c>
      <c r="F16" s="166">
        <v>0.4</v>
      </c>
      <c r="G16" s="166">
        <v>3.6</v>
      </c>
      <c r="H16" s="166">
        <v>3.8</v>
      </c>
      <c r="I16" s="166">
        <v>2.7</v>
      </c>
      <c r="J16" s="166">
        <v>6.2</v>
      </c>
      <c r="K16" s="166">
        <v>-2.8</v>
      </c>
      <c r="L16" s="166">
        <v>2.7</v>
      </c>
      <c r="M16" s="166">
        <v>1.2</v>
      </c>
      <c r="N16" s="166">
        <v>1</v>
      </c>
      <c r="O16" s="166">
        <v>-0.9</v>
      </c>
      <c r="P16" s="166">
        <v>-1.2</v>
      </c>
      <c r="Q16" s="209">
        <v>2.1</v>
      </c>
    </row>
    <row r="17" spans="1:17" ht="15" thickBot="1" x14ac:dyDescent="0.3">
      <c r="A17" s="7" t="s">
        <v>170</v>
      </c>
      <c r="B17" s="50" t="s">
        <v>171</v>
      </c>
      <c r="C17" s="196" t="s">
        <v>271</v>
      </c>
      <c r="D17" s="210">
        <v>0.54</v>
      </c>
      <c r="E17" s="170">
        <v>21.4</v>
      </c>
      <c r="F17" s="170">
        <v>-7.9</v>
      </c>
      <c r="G17" s="170">
        <v>-9.1999999999999993</v>
      </c>
      <c r="H17" s="170">
        <v>-11.5</v>
      </c>
      <c r="I17" s="170">
        <v>-6.6</v>
      </c>
      <c r="J17" s="170">
        <v>-11.1</v>
      </c>
      <c r="K17" s="170">
        <v>0.9</v>
      </c>
      <c r="L17" s="170">
        <v>-1.7</v>
      </c>
      <c r="M17" s="170">
        <v>-2.6</v>
      </c>
      <c r="N17" s="170">
        <v>-0.6</v>
      </c>
      <c r="O17" s="170">
        <v>-2.1</v>
      </c>
      <c r="P17" s="170">
        <v>1.9</v>
      </c>
      <c r="Q17" s="211">
        <v>-8.5</v>
      </c>
    </row>
    <row r="18" spans="1:17" ht="15" thickBot="1" x14ac:dyDescent="0.3">
      <c r="A18" s="10" t="s">
        <v>172</v>
      </c>
      <c r="B18" s="52" t="s">
        <v>173</v>
      </c>
      <c r="C18" s="197"/>
      <c r="D18" s="208">
        <v>5.3</v>
      </c>
      <c r="E18" s="166">
        <v>3.3</v>
      </c>
      <c r="F18" s="166">
        <v>2.4</v>
      </c>
      <c r="G18" s="166">
        <v>1.8</v>
      </c>
      <c r="H18" s="166">
        <v>1.9</v>
      </c>
      <c r="I18" s="166">
        <v>8.8000000000000007</v>
      </c>
      <c r="J18" s="166">
        <v>-8</v>
      </c>
      <c r="K18" s="166">
        <v>-8.3000000000000007</v>
      </c>
      <c r="L18" s="166">
        <v>2.4</v>
      </c>
      <c r="M18" s="166">
        <v>1</v>
      </c>
      <c r="N18" s="166">
        <v>1.9</v>
      </c>
      <c r="O18" s="166">
        <v>-0.1</v>
      </c>
      <c r="P18" s="166">
        <v>-1.3</v>
      </c>
      <c r="Q18" s="209">
        <v>1.6</v>
      </c>
    </row>
    <row r="19" spans="1:17" ht="15" thickBot="1" x14ac:dyDescent="0.3">
      <c r="A19" s="7" t="s">
        <v>174</v>
      </c>
      <c r="B19" s="50" t="s">
        <v>175</v>
      </c>
      <c r="C19" s="196"/>
      <c r="D19" s="210">
        <v>13.05</v>
      </c>
      <c r="E19" s="170">
        <v>6</v>
      </c>
      <c r="F19" s="170">
        <v>2.9</v>
      </c>
      <c r="G19" s="170">
        <v>0</v>
      </c>
      <c r="H19" s="170">
        <v>0.3</v>
      </c>
      <c r="I19" s="170">
        <v>1.3</v>
      </c>
      <c r="J19" s="170">
        <v>5.7</v>
      </c>
      <c r="K19" s="170">
        <v>1.4</v>
      </c>
      <c r="L19" s="170">
        <v>0.5</v>
      </c>
      <c r="M19" s="170">
        <v>-0.6</v>
      </c>
      <c r="N19" s="170">
        <v>1</v>
      </c>
      <c r="O19" s="170">
        <v>-1.4</v>
      </c>
      <c r="P19" s="170">
        <v>0.6</v>
      </c>
      <c r="Q19" s="211">
        <v>0.5</v>
      </c>
    </row>
    <row r="20" spans="1:17" ht="15" thickBot="1" x14ac:dyDescent="0.3">
      <c r="A20" s="10"/>
      <c r="B20" s="52"/>
      <c r="C20" s="197"/>
      <c r="D20" s="208"/>
      <c r="E20" s="171"/>
      <c r="F20" s="172"/>
      <c r="G20" s="173"/>
      <c r="H20" s="171"/>
      <c r="I20" s="172"/>
      <c r="J20" s="173"/>
      <c r="K20" s="171"/>
      <c r="L20" s="172"/>
      <c r="M20" s="172"/>
      <c r="N20" s="172"/>
      <c r="O20" s="172"/>
      <c r="P20" s="173"/>
      <c r="Q20" s="209"/>
    </row>
    <row r="21" spans="1:17" ht="15" thickBot="1" x14ac:dyDescent="0.3">
      <c r="A21" s="7" t="s">
        <v>68</v>
      </c>
      <c r="B21" s="50" t="s">
        <v>69</v>
      </c>
      <c r="C21" s="196"/>
      <c r="D21" s="210">
        <v>72.69</v>
      </c>
      <c r="E21" s="170">
        <v>0.5</v>
      </c>
      <c r="F21" s="170">
        <v>-0.6</v>
      </c>
      <c r="G21" s="170">
        <v>-0.7</v>
      </c>
      <c r="H21" s="170">
        <v>-1.9</v>
      </c>
      <c r="I21" s="170">
        <v>4.0999999999999996</v>
      </c>
      <c r="J21" s="170">
        <v>2.2999999999999998</v>
      </c>
      <c r="K21" s="170">
        <v>0.6</v>
      </c>
      <c r="L21" s="170">
        <v>-0.4</v>
      </c>
      <c r="M21" s="170">
        <v>0.1</v>
      </c>
      <c r="N21" s="170">
        <v>0.3</v>
      </c>
      <c r="O21" s="170">
        <v>-0.2</v>
      </c>
      <c r="P21" s="170">
        <v>0.2</v>
      </c>
      <c r="Q21" s="211">
        <v>1</v>
      </c>
    </row>
    <row r="22" spans="1:17" ht="15" thickBot="1" x14ac:dyDescent="0.3">
      <c r="A22" s="10" t="s">
        <v>176</v>
      </c>
      <c r="B22" s="52" t="s">
        <v>177</v>
      </c>
      <c r="C22" s="197"/>
      <c r="D22" s="208">
        <v>1.89</v>
      </c>
      <c r="E22" s="166">
        <v>6.5</v>
      </c>
      <c r="F22" s="166">
        <v>7.8</v>
      </c>
      <c r="G22" s="166">
        <v>7.5</v>
      </c>
      <c r="H22" s="166">
        <v>6.9</v>
      </c>
      <c r="I22" s="166">
        <v>17.600000000000001</v>
      </c>
      <c r="J22" s="166">
        <v>14.5</v>
      </c>
      <c r="K22" s="166">
        <v>-0.4</v>
      </c>
      <c r="L22" s="166">
        <v>2.6</v>
      </c>
      <c r="M22" s="166">
        <v>1.5</v>
      </c>
      <c r="N22" s="166">
        <v>-0.4</v>
      </c>
      <c r="O22" s="166">
        <v>4.4000000000000004</v>
      </c>
      <c r="P22" s="166">
        <v>-0.1</v>
      </c>
      <c r="Q22" s="209">
        <v>13.8</v>
      </c>
    </row>
    <row r="23" spans="1:17" ht="15" thickBot="1" x14ac:dyDescent="0.3">
      <c r="A23" s="12" t="s">
        <v>178</v>
      </c>
      <c r="B23" s="53" t="s">
        <v>179</v>
      </c>
      <c r="C23" s="196" t="s">
        <v>272</v>
      </c>
      <c r="D23" s="210">
        <v>0.23</v>
      </c>
      <c r="E23" s="170">
        <v>8.1999999999999993</v>
      </c>
      <c r="F23" s="170">
        <v>6.9</v>
      </c>
      <c r="G23" s="170">
        <v>8.4</v>
      </c>
      <c r="H23" s="170">
        <v>17.7</v>
      </c>
      <c r="I23" s="170">
        <v>18.100000000000001</v>
      </c>
      <c r="J23" s="170">
        <v>11.1</v>
      </c>
      <c r="K23" s="170">
        <v>-0.6</v>
      </c>
      <c r="L23" s="170">
        <v>0.5</v>
      </c>
      <c r="M23" s="170">
        <v>3.8</v>
      </c>
      <c r="N23" s="170">
        <v>-0.6</v>
      </c>
      <c r="O23" s="170">
        <v>3.4</v>
      </c>
      <c r="P23" s="170">
        <v>-2.4</v>
      </c>
      <c r="Q23" s="211">
        <v>14.6</v>
      </c>
    </row>
    <row r="24" spans="1:17" ht="15" thickBot="1" x14ac:dyDescent="0.3">
      <c r="A24" s="13" t="s">
        <v>180</v>
      </c>
      <c r="B24" s="54" t="s">
        <v>181</v>
      </c>
      <c r="C24" s="197" t="s">
        <v>273</v>
      </c>
      <c r="D24" s="208">
        <v>0.41</v>
      </c>
      <c r="E24" s="166">
        <v>10.4</v>
      </c>
      <c r="F24" s="166">
        <v>14.3</v>
      </c>
      <c r="G24" s="166">
        <v>6.5</v>
      </c>
      <c r="H24" s="166">
        <v>6.1</v>
      </c>
      <c r="I24" s="166">
        <v>5.3</v>
      </c>
      <c r="J24" s="166">
        <v>5.9</v>
      </c>
      <c r="K24" s="166">
        <v>0.4</v>
      </c>
      <c r="L24" s="166">
        <v>0.6</v>
      </c>
      <c r="M24" s="166">
        <v>0.4</v>
      </c>
      <c r="N24" s="166">
        <v>0.5</v>
      </c>
      <c r="O24" s="166">
        <v>0.5</v>
      </c>
      <c r="P24" s="166">
        <v>0.5</v>
      </c>
      <c r="Q24" s="209">
        <v>6</v>
      </c>
    </row>
    <row r="25" spans="1:17" x14ac:dyDescent="0.25">
      <c r="A25" s="12" t="s">
        <v>182</v>
      </c>
      <c r="B25" s="53" t="s">
        <v>183</v>
      </c>
      <c r="C25" s="298" t="s">
        <v>274</v>
      </c>
      <c r="D25" s="210">
        <v>1.26</v>
      </c>
      <c r="E25" s="174">
        <v>5</v>
      </c>
      <c r="F25" s="174">
        <v>5.9</v>
      </c>
      <c r="G25" s="174">
        <v>7.7</v>
      </c>
      <c r="H25" s="174">
        <v>5.4</v>
      </c>
      <c r="I25" s="174">
        <v>21.6</v>
      </c>
      <c r="J25" s="174">
        <v>17.899999999999999</v>
      </c>
      <c r="K25" s="174">
        <v>-0.6</v>
      </c>
      <c r="L25" s="174">
        <v>3.6</v>
      </c>
      <c r="M25" s="174">
        <v>1.4</v>
      </c>
      <c r="N25" s="174">
        <v>-0.7</v>
      </c>
      <c r="O25" s="174">
        <v>5.8</v>
      </c>
      <c r="P25" s="174">
        <v>0.1</v>
      </c>
      <c r="Q25" s="214">
        <v>16.2</v>
      </c>
    </row>
    <row r="26" spans="1:17" ht="15" thickBot="1" x14ac:dyDescent="0.3">
      <c r="A26" s="14" t="s">
        <v>184</v>
      </c>
      <c r="B26" s="55"/>
      <c r="C26" s="299"/>
      <c r="D26" s="215"/>
      <c r="E26" s="176"/>
      <c r="F26" s="176"/>
      <c r="G26" s="176"/>
      <c r="H26" s="176"/>
      <c r="I26" s="176"/>
      <c r="J26" s="176"/>
      <c r="K26" s="176"/>
      <c r="L26" s="176"/>
      <c r="M26" s="176"/>
      <c r="N26" s="176"/>
      <c r="O26" s="176"/>
      <c r="P26" s="176"/>
      <c r="Q26" s="216"/>
    </row>
    <row r="27" spans="1:17" ht="15" thickBot="1" x14ac:dyDescent="0.3">
      <c r="A27" s="10"/>
      <c r="B27" s="52"/>
      <c r="C27" s="197"/>
      <c r="D27" s="208"/>
      <c r="E27" s="171"/>
      <c r="F27" s="172"/>
      <c r="G27" s="173"/>
      <c r="H27" s="171"/>
      <c r="I27" s="172"/>
      <c r="J27" s="173"/>
      <c r="K27" s="171"/>
      <c r="L27" s="172"/>
      <c r="M27" s="172"/>
      <c r="N27" s="172"/>
      <c r="O27" s="172"/>
      <c r="P27" s="173"/>
      <c r="Q27" s="209"/>
    </row>
    <row r="28" spans="1:17" x14ac:dyDescent="0.25">
      <c r="A28" s="7" t="s">
        <v>185</v>
      </c>
      <c r="B28" s="50" t="s">
        <v>186</v>
      </c>
      <c r="C28" s="298"/>
      <c r="D28" s="210">
        <v>70.790000000000006</v>
      </c>
      <c r="E28" s="174">
        <v>0.3</v>
      </c>
      <c r="F28" s="174">
        <v>-0.8</v>
      </c>
      <c r="G28" s="174">
        <v>-0.9</v>
      </c>
      <c r="H28" s="174">
        <v>-2.1</v>
      </c>
      <c r="I28" s="174">
        <v>3.7</v>
      </c>
      <c r="J28" s="174">
        <v>1.9</v>
      </c>
      <c r="K28" s="174">
        <v>0.6</v>
      </c>
      <c r="L28" s="174">
        <v>-0.5</v>
      </c>
      <c r="M28" s="174">
        <v>0.1</v>
      </c>
      <c r="N28" s="174">
        <v>0.3</v>
      </c>
      <c r="O28" s="174">
        <v>-0.3</v>
      </c>
      <c r="P28" s="174">
        <v>0.2</v>
      </c>
      <c r="Q28" s="214">
        <v>0.6</v>
      </c>
    </row>
    <row r="29" spans="1:17" ht="15" thickBot="1" x14ac:dyDescent="0.3">
      <c r="A29" s="15" t="s">
        <v>187</v>
      </c>
      <c r="B29" s="56"/>
      <c r="C29" s="299"/>
      <c r="D29" s="215"/>
      <c r="E29" s="176"/>
      <c r="F29" s="176"/>
      <c r="G29" s="176"/>
      <c r="H29" s="176"/>
      <c r="I29" s="176"/>
      <c r="J29" s="176"/>
      <c r="K29" s="176"/>
      <c r="L29" s="176"/>
      <c r="M29" s="176"/>
      <c r="N29" s="176"/>
      <c r="O29" s="176"/>
      <c r="P29" s="176"/>
      <c r="Q29" s="216"/>
    </row>
    <row r="30" spans="1:17" ht="15" thickBot="1" x14ac:dyDescent="0.3">
      <c r="A30" s="10"/>
      <c r="B30" s="52"/>
      <c r="C30" s="197"/>
      <c r="D30" s="208"/>
      <c r="E30" s="171"/>
      <c r="F30" s="172"/>
      <c r="G30" s="173"/>
      <c r="H30" s="171"/>
      <c r="I30" s="172"/>
      <c r="J30" s="173"/>
      <c r="K30" s="171"/>
      <c r="L30" s="172"/>
      <c r="M30" s="172"/>
      <c r="N30" s="172"/>
      <c r="O30" s="172"/>
      <c r="P30" s="173"/>
      <c r="Q30" s="209"/>
    </row>
    <row r="31" spans="1:17" ht="15" thickBot="1" x14ac:dyDescent="0.3">
      <c r="A31" s="12" t="s">
        <v>126</v>
      </c>
      <c r="B31" s="53" t="s">
        <v>188</v>
      </c>
      <c r="C31" s="228" t="s">
        <v>266</v>
      </c>
      <c r="D31" s="210">
        <v>5.36</v>
      </c>
      <c r="E31" s="170">
        <v>5.8</v>
      </c>
      <c r="F31" s="170">
        <v>1.6</v>
      </c>
      <c r="G31" s="170">
        <v>-3.5</v>
      </c>
      <c r="H31" s="170">
        <v>-6.2</v>
      </c>
      <c r="I31" s="170">
        <v>0.3</v>
      </c>
      <c r="J31" s="170">
        <v>16.899999999999999</v>
      </c>
      <c r="K31" s="170">
        <v>0.2</v>
      </c>
      <c r="L31" s="170">
        <v>-1.4</v>
      </c>
      <c r="M31" s="170">
        <v>4.5</v>
      </c>
      <c r="N31" s="170">
        <v>-2.6</v>
      </c>
      <c r="O31" s="170">
        <v>-0.7</v>
      </c>
      <c r="P31" s="170">
        <v>2.6</v>
      </c>
      <c r="Q31" s="211">
        <v>1.1000000000000001</v>
      </c>
    </row>
    <row r="32" spans="1:17" ht="15" thickBot="1" x14ac:dyDescent="0.3">
      <c r="A32" s="16" t="s">
        <v>189</v>
      </c>
      <c r="B32" s="57" t="s">
        <v>190</v>
      </c>
      <c r="C32" s="197" t="s">
        <v>275</v>
      </c>
      <c r="D32" s="208">
        <v>2.54</v>
      </c>
      <c r="E32" s="166">
        <v>11</v>
      </c>
      <c r="F32" s="166">
        <v>1.3</v>
      </c>
      <c r="G32" s="166">
        <v>-4.0999999999999996</v>
      </c>
      <c r="H32" s="166">
        <v>-8.4</v>
      </c>
      <c r="I32" s="166">
        <v>-0.1</v>
      </c>
      <c r="J32" s="166">
        <v>27.5</v>
      </c>
      <c r="K32" s="166">
        <v>-0.1</v>
      </c>
      <c r="L32" s="166">
        <v>-1.8</v>
      </c>
      <c r="M32" s="166">
        <v>7.8</v>
      </c>
      <c r="N32" s="166">
        <v>-4.8</v>
      </c>
      <c r="O32" s="166">
        <v>0.3</v>
      </c>
      <c r="P32" s="166">
        <v>4.5</v>
      </c>
      <c r="Q32" s="209">
        <v>3.3</v>
      </c>
    </row>
    <row r="33" spans="1:17" ht="15" thickBot="1" x14ac:dyDescent="0.3">
      <c r="A33" s="17" t="s">
        <v>191</v>
      </c>
      <c r="B33" s="58" t="s">
        <v>192</v>
      </c>
      <c r="C33" s="196" t="s">
        <v>276</v>
      </c>
      <c r="D33" s="210">
        <v>2.2999999999999998</v>
      </c>
      <c r="E33" s="170">
        <v>7.3</v>
      </c>
      <c r="F33" s="170">
        <v>2.7</v>
      </c>
      <c r="G33" s="170">
        <v>-0.6</v>
      </c>
      <c r="H33" s="170">
        <v>-2.1</v>
      </c>
      <c r="I33" s="170">
        <v>-5</v>
      </c>
      <c r="J33" s="170">
        <v>12.1</v>
      </c>
      <c r="K33" s="170">
        <v>-0.4</v>
      </c>
      <c r="L33" s="170">
        <v>-0.7</v>
      </c>
      <c r="M33" s="170">
        <v>3.5</v>
      </c>
      <c r="N33" s="170">
        <v>-1.1000000000000001</v>
      </c>
      <c r="O33" s="170">
        <v>-1.5</v>
      </c>
      <c r="P33" s="170">
        <v>1.8</v>
      </c>
      <c r="Q33" s="211">
        <v>0.6</v>
      </c>
    </row>
    <row r="34" spans="1:17" ht="15" thickBot="1" x14ac:dyDescent="0.3">
      <c r="A34" s="10"/>
      <c r="B34" s="52"/>
      <c r="C34" s="197"/>
      <c r="D34" s="208"/>
      <c r="E34" s="171"/>
      <c r="F34" s="172"/>
      <c r="G34" s="173"/>
      <c r="H34" s="171"/>
      <c r="I34" s="172"/>
      <c r="J34" s="173"/>
      <c r="K34" s="171"/>
      <c r="L34" s="172"/>
      <c r="M34" s="172"/>
      <c r="N34" s="172"/>
      <c r="O34" s="172"/>
      <c r="P34" s="173"/>
      <c r="Q34" s="209"/>
    </row>
    <row r="35" spans="1:17" ht="15" thickBot="1" x14ac:dyDescent="0.3">
      <c r="A35" s="12" t="s">
        <v>193</v>
      </c>
      <c r="B35" s="53" t="s">
        <v>194</v>
      </c>
      <c r="C35" s="196"/>
      <c r="D35" s="210">
        <v>65.430000000000007</v>
      </c>
      <c r="E35" s="170">
        <v>-0.1</v>
      </c>
      <c r="F35" s="170">
        <v>-1</v>
      </c>
      <c r="G35" s="170">
        <v>-0.7</v>
      </c>
      <c r="H35" s="170">
        <v>-1.8</v>
      </c>
      <c r="I35" s="170">
        <v>4</v>
      </c>
      <c r="J35" s="170">
        <v>0.8</v>
      </c>
      <c r="K35" s="170">
        <v>0.7</v>
      </c>
      <c r="L35" s="170">
        <v>-0.5</v>
      </c>
      <c r="M35" s="170">
        <v>-0.3</v>
      </c>
      <c r="N35" s="170">
        <v>0.5</v>
      </c>
      <c r="O35" s="170">
        <v>-0.3</v>
      </c>
      <c r="P35" s="170">
        <v>0</v>
      </c>
      <c r="Q35" s="211">
        <v>0.6</v>
      </c>
    </row>
    <row r="36" spans="1:17" ht="15" thickBot="1" x14ac:dyDescent="0.3">
      <c r="A36" s="16" t="s">
        <v>11</v>
      </c>
      <c r="B36" s="57" t="s">
        <v>12</v>
      </c>
      <c r="C36" s="197"/>
      <c r="D36" s="208">
        <v>19.37</v>
      </c>
      <c r="E36" s="166">
        <v>-0.1</v>
      </c>
      <c r="F36" s="166">
        <v>-0.6</v>
      </c>
      <c r="G36" s="166">
        <v>-0.2</v>
      </c>
      <c r="H36" s="166">
        <v>-2.1</v>
      </c>
      <c r="I36" s="166">
        <v>1.9</v>
      </c>
      <c r="J36" s="166">
        <v>-1</v>
      </c>
      <c r="K36" s="166">
        <v>0.7</v>
      </c>
      <c r="L36" s="166">
        <v>-0.8</v>
      </c>
      <c r="M36" s="166">
        <v>-0.5</v>
      </c>
      <c r="N36" s="166">
        <v>0.6</v>
      </c>
      <c r="O36" s="166">
        <v>-0.3</v>
      </c>
      <c r="P36" s="166">
        <v>0.3</v>
      </c>
      <c r="Q36" s="209">
        <v>0</v>
      </c>
    </row>
    <row r="37" spans="1:17" ht="15" thickBot="1" x14ac:dyDescent="0.3">
      <c r="A37" s="17" t="s">
        <v>13</v>
      </c>
      <c r="B37" s="58" t="s">
        <v>80</v>
      </c>
      <c r="C37" s="196"/>
      <c r="D37" s="210">
        <v>7.28</v>
      </c>
      <c r="E37" s="170">
        <v>6</v>
      </c>
      <c r="F37" s="170">
        <v>-3</v>
      </c>
      <c r="G37" s="170">
        <v>-6.4</v>
      </c>
      <c r="H37" s="170">
        <v>-15.5</v>
      </c>
      <c r="I37" s="170">
        <v>24</v>
      </c>
      <c r="J37" s="170">
        <v>9.1</v>
      </c>
      <c r="K37" s="170">
        <v>1.6</v>
      </c>
      <c r="L37" s="170">
        <v>0.5</v>
      </c>
      <c r="M37" s="170">
        <v>0.2</v>
      </c>
      <c r="N37" s="170">
        <v>0.6</v>
      </c>
      <c r="O37" s="170">
        <v>0.3</v>
      </c>
      <c r="P37" s="170">
        <v>-0.7</v>
      </c>
      <c r="Q37" s="211">
        <v>2.5</v>
      </c>
    </row>
    <row r="38" spans="1:17" ht="15" thickBot="1" x14ac:dyDescent="0.3">
      <c r="A38" s="16" t="s">
        <v>89</v>
      </c>
      <c r="B38" s="57" t="s">
        <v>90</v>
      </c>
      <c r="C38" s="197"/>
      <c r="D38" s="208">
        <v>5.22</v>
      </c>
      <c r="E38" s="166">
        <v>-1.8</v>
      </c>
      <c r="F38" s="166">
        <v>-1.5</v>
      </c>
      <c r="G38" s="166">
        <v>0.1</v>
      </c>
      <c r="H38" s="166">
        <v>1.6</v>
      </c>
      <c r="I38" s="166">
        <v>6.6</v>
      </c>
      <c r="J38" s="166">
        <v>-1.4</v>
      </c>
      <c r="K38" s="166">
        <v>0.9</v>
      </c>
      <c r="L38" s="166">
        <v>-1.4</v>
      </c>
      <c r="M38" s="166">
        <v>-0.1</v>
      </c>
      <c r="N38" s="166">
        <v>0.1</v>
      </c>
      <c r="O38" s="166">
        <v>-0.9</v>
      </c>
      <c r="P38" s="166">
        <v>0.6</v>
      </c>
      <c r="Q38" s="209">
        <v>1.2</v>
      </c>
    </row>
    <row r="39" spans="1:17" ht="15" thickBot="1" x14ac:dyDescent="0.3">
      <c r="A39" s="17" t="s">
        <v>91</v>
      </c>
      <c r="B39" s="58" t="s">
        <v>92</v>
      </c>
      <c r="C39" s="196"/>
      <c r="D39" s="210">
        <v>7.31</v>
      </c>
      <c r="E39" s="170">
        <v>0.7</v>
      </c>
      <c r="F39" s="170">
        <v>-2.8</v>
      </c>
      <c r="G39" s="170">
        <v>-0.9</v>
      </c>
      <c r="H39" s="170">
        <v>-2.7</v>
      </c>
      <c r="I39" s="170">
        <v>2.8</v>
      </c>
      <c r="J39" s="170">
        <v>-3.3</v>
      </c>
      <c r="K39" s="170">
        <v>0.4</v>
      </c>
      <c r="L39" s="170">
        <v>-0.9</v>
      </c>
      <c r="M39" s="170">
        <v>-0.6</v>
      </c>
      <c r="N39" s="170">
        <v>0</v>
      </c>
      <c r="O39" s="170">
        <v>-1</v>
      </c>
      <c r="P39" s="170">
        <v>-0.1</v>
      </c>
      <c r="Q39" s="211">
        <v>-1.7</v>
      </c>
    </row>
    <row r="40" spans="1:17" ht="15" thickBot="1" x14ac:dyDescent="0.3">
      <c r="A40" s="16" t="s">
        <v>19</v>
      </c>
      <c r="B40" s="57" t="s">
        <v>20</v>
      </c>
      <c r="C40" s="197"/>
      <c r="D40" s="208">
        <v>24.45</v>
      </c>
      <c r="E40" s="166">
        <v>-1.9</v>
      </c>
      <c r="F40" s="166">
        <v>-0.6</v>
      </c>
      <c r="G40" s="166">
        <v>0.2</v>
      </c>
      <c r="H40" s="166">
        <v>2</v>
      </c>
      <c r="I40" s="166">
        <v>0.2</v>
      </c>
      <c r="J40" s="166">
        <v>1.7</v>
      </c>
      <c r="K40" s="166">
        <v>0.4</v>
      </c>
      <c r="L40" s="166">
        <v>-0.1</v>
      </c>
      <c r="M40" s="166">
        <v>-0.2</v>
      </c>
      <c r="N40" s="166">
        <v>0.6</v>
      </c>
      <c r="O40" s="166">
        <v>-0.3</v>
      </c>
      <c r="P40" s="166">
        <v>-0.1</v>
      </c>
      <c r="Q40" s="209">
        <v>1</v>
      </c>
    </row>
    <row r="41" spans="1:17" ht="15" thickBot="1" x14ac:dyDescent="0.3">
      <c r="A41" s="7"/>
      <c r="B41" s="50"/>
      <c r="C41" s="196"/>
      <c r="D41" s="210"/>
      <c r="E41" s="162"/>
      <c r="F41" s="163"/>
      <c r="G41" s="164"/>
      <c r="H41" s="162"/>
      <c r="I41" s="163"/>
      <c r="J41" s="164"/>
      <c r="K41" s="162"/>
      <c r="L41" s="163"/>
      <c r="M41" s="163"/>
      <c r="N41" s="163"/>
      <c r="O41" s="163"/>
      <c r="P41" s="164"/>
      <c r="Q41" s="211"/>
    </row>
    <row r="42" spans="1:17" x14ac:dyDescent="0.25">
      <c r="A42" s="18" t="s">
        <v>195</v>
      </c>
      <c r="B42" s="296" t="s">
        <v>260</v>
      </c>
      <c r="C42" s="190"/>
      <c r="D42" s="231"/>
      <c r="E42" s="221"/>
      <c r="F42" s="221"/>
      <c r="G42" s="221"/>
      <c r="H42" s="221"/>
      <c r="I42" s="221"/>
      <c r="J42" s="221"/>
      <c r="K42" s="221"/>
      <c r="L42" s="221"/>
      <c r="M42" s="221"/>
      <c r="N42" s="221"/>
      <c r="O42" s="221"/>
      <c r="P42" s="221"/>
      <c r="Q42" s="232"/>
    </row>
    <row r="43" spans="1:17" ht="15" thickBot="1" x14ac:dyDescent="0.3">
      <c r="A43" s="20" t="s">
        <v>259</v>
      </c>
      <c r="B43" s="297"/>
      <c r="C43" s="191"/>
      <c r="D43" s="233"/>
      <c r="E43" s="223"/>
      <c r="F43" s="223"/>
      <c r="G43" s="223"/>
      <c r="H43" s="223"/>
      <c r="I43" s="223"/>
      <c r="J43" s="223"/>
      <c r="K43" s="223"/>
      <c r="L43" s="223"/>
      <c r="M43" s="223"/>
      <c r="N43" s="223"/>
      <c r="O43" s="223"/>
      <c r="P43" s="223"/>
      <c r="Q43" s="234"/>
    </row>
    <row r="44" spans="1:17" ht="15" thickBot="1" x14ac:dyDescent="0.3">
      <c r="A44" s="7" t="s">
        <v>32</v>
      </c>
      <c r="B44" s="50" t="s">
        <v>33</v>
      </c>
      <c r="C44" s="196"/>
      <c r="D44" s="210">
        <v>98.11</v>
      </c>
      <c r="E44" s="170">
        <v>1.7</v>
      </c>
      <c r="F44" s="170">
        <v>-0.3</v>
      </c>
      <c r="G44" s="170">
        <v>-0.4</v>
      </c>
      <c r="H44" s="170">
        <v>-1.4</v>
      </c>
      <c r="I44" s="170">
        <v>3.8</v>
      </c>
      <c r="J44" s="170">
        <v>1.3</v>
      </c>
      <c r="K44" s="170">
        <v>-0.3</v>
      </c>
      <c r="L44" s="170">
        <v>0</v>
      </c>
      <c r="M44" s="170">
        <v>0</v>
      </c>
      <c r="N44" s="170">
        <v>0.6</v>
      </c>
      <c r="O44" s="170">
        <v>-0.5</v>
      </c>
      <c r="P44" s="170">
        <v>0.1</v>
      </c>
      <c r="Q44" s="211">
        <v>0.6</v>
      </c>
    </row>
    <row r="45" spans="1:17" ht="15" thickBot="1" x14ac:dyDescent="0.3">
      <c r="A45" s="59" t="s">
        <v>196</v>
      </c>
      <c r="B45" s="60" t="s">
        <v>22</v>
      </c>
      <c r="C45" s="197"/>
      <c r="D45" s="208">
        <v>72.89</v>
      </c>
      <c r="E45" s="166">
        <v>0.4</v>
      </c>
      <c r="F45" s="166">
        <v>-0.6</v>
      </c>
      <c r="G45" s="166">
        <v>-0.7</v>
      </c>
      <c r="H45" s="166">
        <v>-1.9</v>
      </c>
      <c r="I45" s="166">
        <v>3</v>
      </c>
      <c r="J45" s="166">
        <v>1.6</v>
      </c>
      <c r="K45" s="166">
        <v>0.5</v>
      </c>
      <c r="L45" s="166">
        <v>-0.5</v>
      </c>
      <c r="M45" s="166">
        <v>0.1</v>
      </c>
      <c r="N45" s="166">
        <v>0.3</v>
      </c>
      <c r="O45" s="166">
        <v>-0.2</v>
      </c>
      <c r="P45" s="166">
        <v>0.2</v>
      </c>
      <c r="Q45" s="209">
        <v>0.6</v>
      </c>
    </row>
    <row r="46" spans="1:17" ht="15" thickBot="1" x14ac:dyDescent="0.3">
      <c r="A46" s="12" t="s">
        <v>56</v>
      </c>
      <c r="B46" s="61" t="s">
        <v>57</v>
      </c>
      <c r="C46" s="196"/>
      <c r="D46" s="210">
        <v>35.229999999999997</v>
      </c>
      <c r="E46" s="170">
        <v>2</v>
      </c>
      <c r="F46" s="170">
        <v>-0.9</v>
      </c>
      <c r="G46" s="170">
        <v>-2.2000000000000002</v>
      </c>
      <c r="H46" s="170">
        <v>-4.2</v>
      </c>
      <c r="I46" s="170">
        <v>6.4</v>
      </c>
      <c r="J46" s="170">
        <v>2.9</v>
      </c>
      <c r="K46" s="170">
        <v>0.5</v>
      </c>
      <c r="L46" s="170">
        <v>-0.4</v>
      </c>
      <c r="M46" s="170">
        <v>0.5</v>
      </c>
      <c r="N46" s="170">
        <v>-0.2</v>
      </c>
      <c r="O46" s="170">
        <v>0.1</v>
      </c>
      <c r="P46" s="170">
        <v>0.2</v>
      </c>
      <c r="Q46" s="211">
        <v>0.9</v>
      </c>
    </row>
    <row r="47" spans="1:17" ht="15" thickBot="1" x14ac:dyDescent="0.3">
      <c r="A47" s="10"/>
      <c r="B47" s="62"/>
      <c r="C47" s="197"/>
      <c r="D47" s="208"/>
      <c r="E47" s="171"/>
      <c r="F47" s="172"/>
      <c r="G47" s="173"/>
      <c r="H47" s="171"/>
      <c r="I47" s="172"/>
      <c r="J47" s="173"/>
      <c r="K47" s="171"/>
      <c r="L47" s="172"/>
      <c r="M47" s="172"/>
      <c r="N47" s="172"/>
      <c r="O47" s="172"/>
      <c r="P47" s="173"/>
      <c r="Q47" s="209"/>
    </row>
    <row r="48" spans="1:17" ht="15" thickBot="1" x14ac:dyDescent="0.3">
      <c r="A48" s="22" t="s">
        <v>257</v>
      </c>
      <c r="B48" s="63" t="s">
        <v>258</v>
      </c>
      <c r="C48" s="183"/>
      <c r="D48" s="212"/>
      <c r="E48" s="168"/>
      <c r="F48" s="168"/>
      <c r="G48" s="168"/>
      <c r="H48" s="168"/>
      <c r="I48" s="168"/>
      <c r="J48" s="168"/>
      <c r="K48" s="168"/>
      <c r="L48" s="168"/>
      <c r="M48" s="168"/>
      <c r="N48" s="168"/>
      <c r="O48" s="168"/>
      <c r="P48" s="168"/>
      <c r="Q48" s="213"/>
    </row>
    <row r="49" spans="1:17" ht="15" thickBot="1" x14ac:dyDescent="0.3">
      <c r="A49" s="10" t="s">
        <v>32</v>
      </c>
      <c r="B49" s="62" t="s">
        <v>33</v>
      </c>
      <c r="C49" s="197"/>
      <c r="D49" s="208">
        <v>94.64</v>
      </c>
      <c r="E49" s="166">
        <v>1.6</v>
      </c>
      <c r="F49" s="166">
        <v>-0.2</v>
      </c>
      <c r="G49" s="166">
        <v>-0.1</v>
      </c>
      <c r="H49" s="166">
        <v>-0.9</v>
      </c>
      <c r="I49" s="166">
        <v>4.3</v>
      </c>
      <c r="J49" s="166">
        <v>0.8</v>
      </c>
      <c r="K49" s="166">
        <v>-0.3</v>
      </c>
      <c r="L49" s="166">
        <v>0.2</v>
      </c>
      <c r="M49" s="166">
        <v>-0.2</v>
      </c>
      <c r="N49" s="166">
        <v>0.7</v>
      </c>
      <c r="O49" s="166">
        <v>-0.4</v>
      </c>
      <c r="P49" s="166">
        <v>0</v>
      </c>
      <c r="Q49" s="209">
        <v>0.9</v>
      </c>
    </row>
    <row r="50" spans="1:17" ht="15" thickBot="1" x14ac:dyDescent="0.3">
      <c r="A50" s="64" t="s">
        <v>196</v>
      </c>
      <c r="B50" s="65" t="s">
        <v>22</v>
      </c>
      <c r="C50" s="196"/>
      <c r="D50" s="210">
        <v>69.42</v>
      </c>
      <c r="E50" s="170">
        <v>0.1</v>
      </c>
      <c r="F50" s="170">
        <v>-0.6</v>
      </c>
      <c r="G50" s="170">
        <v>-0.3</v>
      </c>
      <c r="H50" s="170">
        <v>-1.3</v>
      </c>
      <c r="I50" s="170">
        <v>3.6</v>
      </c>
      <c r="J50" s="170">
        <v>0.9</v>
      </c>
      <c r="K50" s="170">
        <v>0.6</v>
      </c>
      <c r="L50" s="170">
        <v>-0.4</v>
      </c>
      <c r="M50" s="170">
        <v>-0.2</v>
      </c>
      <c r="N50" s="170">
        <v>0.5</v>
      </c>
      <c r="O50" s="170">
        <v>-0.1</v>
      </c>
      <c r="P50" s="170">
        <v>0.1</v>
      </c>
      <c r="Q50" s="211">
        <v>0.9</v>
      </c>
    </row>
    <row r="51" spans="1:17" ht="15" thickBot="1" x14ac:dyDescent="0.3">
      <c r="A51" s="13" t="s">
        <v>56</v>
      </c>
      <c r="B51" s="66" t="s">
        <v>57</v>
      </c>
      <c r="C51" s="197"/>
      <c r="D51" s="208">
        <v>31.76</v>
      </c>
      <c r="E51" s="166">
        <v>1.7</v>
      </c>
      <c r="F51" s="166">
        <v>-0.8</v>
      </c>
      <c r="G51" s="166">
        <v>-1.4</v>
      </c>
      <c r="H51" s="166">
        <v>-3.2</v>
      </c>
      <c r="I51" s="166">
        <v>8.1999999999999993</v>
      </c>
      <c r="J51" s="166">
        <v>1.5</v>
      </c>
      <c r="K51" s="166">
        <v>0.5</v>
      </c>
      <c r="L51" s="166">
        <v>-0.1</v>
      </c>
      <c r="M51" s="166">
        <v>-0.1</v>
      </c>
      <c r="N51" s="166">
        <v>0.2</v>
      </c>
      <c r="O51" s="166">
        <v>0.5</v>
      </c>
      <c r="P51" s="166">
        <v>-0.2</v>
      </c>
      <c r="Q51" s="209">
        <v>1.6</v>
      </c>
    </row>
    <row r="52" spans="1:17" ht="15" thickBot="1" x14ac:dyDescent="0.3">
      <c r="A52" s="7"/>
      <c r="B52" s="67"/>
      <c r="C52" s="196"/>
      <c r="D52" s="210"/>
      <c r="E52" s="162"/>
      <c r="F52" s="163"/>
      <c r="G52" s="164"/>
      <c r="H52" s="162"/>
      <c r="I52" s="163"/>
      <c r="J52" s="164"/>
      <c r="K52" s="162"/>
      <c r="L52" s="163"/>
      <c r="M52" s="163"/>
      <c r="N52" s="163"/>
      <c r="O52" s="163"/>
      <c r="P52" s="164"/>
      <c r="Q52" s="211"/>
    </row>
    <row r="53" spans="1:17" x14ac:dyDescent="0.25">
      <c r="A53" s="18" t="s">
        <v>195</v>
      </c>
      <c r="B53" s="293" t="s">
        <v>256</v>
      </c>
      <c r="C53" s="190"/>
      <c r="D53" s="231"/>
      <c r="E53" s="221"/>
      <c r="F53" s="221"/>
      <c r="G53" s="221"/>
      <c r="H53" s="221"/>
      <c r="I53" s="221"/>
      <c r="J53" s="221"/>
      <c r="K53" s="221"/>
      <c r="L53" s="221"/>
      <c r="M53" s="221"/>
      <c r="N53" s="221"/>
      <c r="O53" s="221"/>
      <c r="P53" s="221"/>
      <c r="Q53" s="232"/>
    </row>
    <row r="54" spans="1:17" ht="15" thickBot="1" x14ac:dyDescent="0.3">
      <c r="A54" s="20" t="s">
        <v>255</v>
      </c>
      <c r="B54" s="295"/>
      <c r="C54" s="191"/>
      <c r="D54" s="233"/>
      <c r="E54" s="223"/>
      <c r="F54" s="223"/>
      <c r="G54" s="223"/>
      <c r="H54" s="223"/>
      <c r="I54" s="223"/>
      <c r="J54" s="223"/>
      <c r="K54" s="223"/>
      <c r="L54" s="223"/>
      <c r="M54" s="223"/>
      <c r="N54" s="223"/>
      <c r="O54" s="223"/>
      <c r="P54" s="223"/>
      <c r="Q54" s="234"/>
    </row>
    <row r="55" spans="1:17" ht="15" thickBot="1" x14ac:dyDescent="0.3">
      <c r="A55" s="7" t="s">
        <v>32</v>
      </c>
      <c r="B55" s="67" t="s">
        <v>33</v>
      </c>
      <c r="C55" s="196"/>
      <c r="D55" s="210">
        <v>92.74</v>
      </c>
      <c r="E55" s="170">
        <v>1.5</v>
      </c>
      <c r="F55" s="170">
        <v>-0.3</v>
      </c>
      <c r="G55" s="170">
        <v>-0.3</v>
      </c>
      <c r="H55" s="170">
        <v>-1.1000000000000001</v>
      </c>
      <c r="I55" s="170">
        <v>4</v>
      </c>
      <c r="J55" s="170">
        <v>0.5</v>
      </c>
      <c r="K55" s="170">
        <v>-0.3</v>
      </c>
      <c r="L55" s="170">
        <v>0.1</v>
      </c>
      <c r="M55" s="170">
        <v>-0.2</v>
      </c>
      <c r="N55" s="170">
        <v>0.7</v>
      </c>
      <c r="O55" s="170">
        <v>-0.5</v>
      </c>
      <c r="P55" s="170">
        <v>0</v>
      </c>
      <c r="Q55" s="211">
        <v>0.6</v>
      </c>
    </row>
    <row r="56" spans="1:17" ht="15" thickBot="1" x14ac:dyDescent="0.3">
      <c r="A56" s="59" t="s">
        <v>196</v>
      </c>
      <c r="B56" s="60" t="s">
        <v>22</v>
      </c>
      <c r="C56" s="197"/>
      <c r="D56" s="208">
        <v>67.53</v>
      </c>
      <c r="E56" s="166">
        <v>-0.1</v>
      </c>
      <c r="F56" s="166">
        <v>-0.8</v>
      </c>
      <c r="G56" s="166">
        <v>-0.5</v>
      </c>
      <c r="H56" s="166">
        <v>-1.6</v>
      </c>
      <c r="I56" s="166">
        <v>3.2</v>
      </c>
      <c r="J56" s="166">
        <v>0.5</v>
      </c>
      <c r="K56" s="166">
        <v>0.6</v>
      </c>
      <c r="L56" s="166">
        <v>-0.5</v>
      </c>
      <c r="M56" s="166">
        <v>-0.2</v>
      </c>
      <c r="N56" s="166">
        <v>0.5</v>
      </c>
      <c r="O56" s="166">
        <v>-0.2</v>
      </c>
      <c r="P56" s="166">
        <v>0.1</v>
      </c>
      <c r="Q56" s="209">
        <v>0.6</v>
      </c>
    </row>
    <row r="57" spans="1:17" ht="15" thickBot="1" x14ac:dyDescent="0.3">
      <c r="A57" s="7"/>
      <c r="B57" s="67"/>
      <c r="C57" s="196"/>
      <c r="D57" s="210"/>
      <c r="E57" s="162"/>
      <c r="F57" s="163"/>
      <c r="G57" s="164"/>
      <c r="H57" s="162"/>
      <c r="I57" s="163"/>
      <c r="J57" s="164"/>
      <c r="K57" s="162"/>
      <c r="L57" s="163"/>
      <c r="M57" s="163"/>
      <c r="N57" s="163"/>
      <c r="O57" s="163"/>
      <c r="P57" s="164"/>
      <c r="Q57" s="211"/>
    </row>
    <row r="58" spans="1:17" x14ac:dyDescent="0.25">
      <c r="A58" s="18" t="s">
        <v>197</v>
      </c>
      <c r="B58" s="293" t="s">
        <v>254</v>
      </c>
      <c r="C58" s="190"/>
      <c r="D58" s="231"/>
      <c r="E58" s="221"/>
      <c r="F58" s="221"/>
      <c r="G58" s="221"/>
      <c r="H58" s="221"/>
      <c r="I58" s="221"/>
      <c r="J58" s="221"/>
      <c r="K58" s="221"/>
      <c r="L58" s="221"/>
      <c r="M58" s="221"/>
      <c r="N58" s="221"/>
      <c r="O58" s="221"/>
      <c r="P58" s="221"/>
      <c r="Q58" s="232"/>
    </row>
    <row r="59" spans="1:17" x14ac:dyDescent="0.25">
      <c r="A59" s="24" t="s">
        <v>198</v>
      </c>
      <c r="B59" s="294"/>
      <c r="C59" s="192"/>
      <c r="D59" s="235"/>
      <c r="E59" s="236"/>
      <c r="F59" s="236"/>
      <c r="G59" s="236"/>
      <c r="H59" s="236"/>
      <c r="I59" s="236"/>
      <c r="J59" s="236"/>
      <c r="K59" s="236"/>
      <c r="L59" s="236"/>
      <c r="M59" s="236"/>
      <c r="N59" s="236"/>
      <c r="O59" s="236"/>
      <c r="P59" s="236"/>
      <c r="Q59" s="237"/>
    </row>
    <row r="60" spans="1:17" ht="15" thickBot="1" x14ac:dyDescent="0.3">
      <c r="A60" s="20" t="s">
        <v>253</v>
      </c>
      <c r="B60" s="295"/>
      <c r="C60" s="191"/>
      <c r="D60" s="233"/>
      <c r="E60" s="223"/>
      <c r="F60" s="223"/>
      <c r="G60" s="223"/>
      <c r="H60" s="223"/>
      <c r="I60" s="223"/>
      <c r="J60" s="223"/>
      <c r="K60" s="223"/>
      <c r="L60" s="223"/>
      <c r="M60" s="223"/>
      <c r="N60" s="223"/>
      <c r="O60" s="223"/>
      <c r="P60" s="223"/>
      <c r="Q60" s="234"/>
    </row>
    <row r="61" spans="1:17" ht="15" thickBot="1" x14ac:dyDescent="0.3">
      <c r="A61" s="7" t="s">
        <v>199</v>
      </c>
      <c r="B61" s="67" t="s">
        <v>200</v>
      </c>
      <c r="C61" s="196"/>
      <c r="D61" s="210">
        <v>9.34</v>
      </c>
      <c r="E61" s="170">
        <v>1.5</v>
      </c>
      <c r="F61" s="170">
        <v>0.1</v>
      </c>
      <c r="G61" s="170">
        <v>1.1000000000000001</v>
      </c>
      <c r="H61" s="170">
        <v>-1</v>
      </c>
      <c r="I61" s="170">
        <v>3.5</v>
      </c>
      <c r="J61" s="170">
        <v>3.8</v>
      </c>
      <c r="K61" s="170">
        <v>0.1</v>
      </c>
      <c r="L61" s="170">
        <v>-0.3</v>
      </c>
      <c r="M61" s="170">
        <v>0.9</v>
      </c>
      <c r="N61" s="170">
        <v>0.1</v>
      </c>
      <c r="O61" s="170">
        <v>0.4</v>
      </c>
      <c r="P61" s="170">
        <v>0.3</v>
      </c>
      <c r="Q61" s="211">
        <v>2.1</v>
      </c>
    </row>
    <row r="62" spans="1:17" ht="15" thickBot="1" x14ac:dyDescent="0.3">
      <c r="A62" s="26" t="s">
        <v>201</v>
      </c>
      <c r="B62" s="68" t="s">
        <v>202</v>
      </c>
      <c r="C62" s="202"/>
      <c r="D62" s="217">
        <v>17.87</v>
      </c>
      <c r="E62" s="218">
        <v>-2</v>
      </c>
      <c r="F62" s="218">
        <v>-0.2</v>
      </c>
      <c r="G62" s="218">
        <v>0.1</v>
      </c>
      <c r="H62" s="218">
        <v>3.4</v>
      </c>
      <c r="I62" s="218">
        <v>-1.1000000000000001</v>
      </c>
      <c r="J62" s="218">
        <v>2.8</v>
      </c>
      <c r="K62" s="218">
        <v>0.4</v>
      </c>
      <c r="L62" s="218">
        <v>0.1</v>
      </c>
      <c r="M62" s="218">
        <v>-0.3</v>
      </c>
      <c r="N62" s="218">
        <v>0.6</v>
      </c>
      <c r="O62" s="218">
        <v>-0.4</v>
      </c>
      <c r="P62" s="218">
        <v>-0.1</v>
      </c>
      <c r="Q62" s="219">
        <v>1.1000000000000001</v>
      </c>
    </row>
    <row r="63" spans="1:17" s="30" customFormat="1" x14ac:dyDescent="0.25">
      <c r="A63" s="69" t="s">
        <v>40</v>
      </c>
      <c r="B63" s="69"/>
      <c r="C63" s="193"/>
      <c r="D63" s="69"/>
      <c r="E63" s="69"/>
      <c r="F63" s="69"/>
      <c r="G63" s="69"/>
      <c r="H63" s="69"/>
      <c r="I63" s="69"/>
      <c r="J63" s="69"/>
      <c r="K63" s="69"/>
      <c r="L63" s="69"/>
      <c r="M63" s="69"/>
      <c r="N63" s="69"/>
      <c r="O63" s="69"/>
      <c r="P63" s="69"/>
      <c r="Q63" s="69"/>
    </row>
    <row r="64" spans="1:17" s="30" customFormat="1" x14ac:dyDescent="0.25">
      <c r="A64" s="127" t="str">
        <f>HLOOKUP(A63,'Table 1'!87:88,2,0)</f>
        <v xml:space="preserve"> r 개정됨. p 잠정치.</v>
      </c>
      <c r="B64" s="127"/>
      <c r="C64" s="194"/>
      <c r="D64" s="69"/>
      <c r="E64" s="69"/>
      <c r="F64" s="69"/>
      <c r="G64" s="69"/>
      <c r="H64" s="69"/>
      <c r="I64" s="69"/>
      <c r="J64" s="69"/>
      <c r="K64" s="69"/>
      <c r="L64" s="69"/>
      <c r="M64" s="69"/>
      <c r="N64" s="69"/>
      <c r="O64" s="69"/>
      <c r="P64" s="69"/>
      <c r="Q64" s="69"/>
    </row>
    <row r="65" spans="1:17" s="30" customFormat="1" x14ac:dyDescent="0.25">
      <c r="A65" s="127"/>
      <c r="B65" s="127"/>
      <c r="C65" s="194"/>
      <c r="D65" s="69"/>
      <c r="E65" s="69"/>
      <c r="F65" s="69"/>
      <c r="G65" s="69"/>
      <c r="H65" s="69"/>
      <c r="I65" s="69"/>
      <c r="J65" s="69"/>
      <c r="K65" s="69"/>
      <c r="L65" s="69"/>
      <c r="M65" s="69"/>
      <c r="N65" s="69"/>
      <c r="O65" s="69"/>
      <c r="P65" s="69"/>
      <c r="Q65" s="69"/>
    </row>
    <row r="66" spans="1:17" s="30" customFormat="1" x14ac:dyDescent="0.25">
      <c r="A66" s="132" t="s">
        <v>203</v>
      </c>
      <c r="B66" s="132"/>
      <c r="C66" s="193"/>
      <c r="D66" s="69"/>
      <c r="E66" s="69"/>
      <c r="F66" s="69"/>
      <c r="G66" s="69"/>
      <c r="H66" s="69"/>
      <c r="I66" s="69"/>
      <c r="J66" s="69"/>
      <c r="K66" s="69"/>
      <c r="L66" s="69"/>
      <c r="M66" s="69"/>
      <c r="N66" s="69"/>
      <c r="O66" s="69"/>
      <c r="P66" s="69"/>
      <c r="Q66" s="69"/>
    </row>
    <row r="67" spans="1:17" s="30" customFormat="1" x14ac:dyDescent="0.25">
      <c r="A67" s="132" t="s">
        <v>204</v>
      </c>
      <c r="B67" s="132"/>
      <c r="C67" s="193"/>
      <c r="D67" s="69"/>
      <c r="E67" s="69"/>
      <c r="F67" s="69"/>
      <c r="G67" s="69"/>
      <c r="H67" s="69"/>
      <c r="I67" s="69"/>
      <c r="J67" s="69"/>
      <c r="K67" s="69"/>
      <c r="L67" s="69"/>
      <c r="M67" s="69"/>
      <c r="N67" s="69"/>
      <c r="O67" s="69"/>
      <c r="P67" s="69"/>
      <c r="Q67" s="69"/>
    </row>
  </sheetData>
  <mergeCells count="12">
    <mergeCell ref="A6:A10"/>
    <mergeCell ref="C6:C10"/>
    <mergeCell ref="C25:C26"/>
    <mergeCell ref="H6:J8"/>
    <mergeCell ref="K6:P8"/>
    <mergeCell ref="B58:B60"/>
    <mergeCell ref="B53:B54"/>
    <mergeCell ref="B42:B43"/>
    <mergeCell ref="C28:C29"/>
    <mergeCell ref="E6:G6"/>
    <mergeCell ref="E7:G7"/>
    <mergeCell ref="E8:G8"/>
  </mergeCells>
  <phoneticPr fontId="2" type="noConversion"/>
  <hyperlinks>
    <hyperlink ref="A45" r:id="rId1" location="fn2_2_1" display="https://www.federalreserve.gov/releases/g17/Current/table2.htm - fn2_2_1" xr:uid="{00000000-0004-0000-0200-000000000000}"/>
    <hyperlink ref="A50" r:id="rId2" location="fn2_2_1" display="https://www.federalreserve.gov/releases/g17/Current/table2.htm - fn2_2_1" xr:uid="{00000000-0004-0000-0200-000001000000}"/>
    <hyperlink ref="A56" r:id="rId3" location="fn2_2_1" display="https://www.federalreserve.gov/releases/g17/Current/table2.htm - fn2_2_1" xr:uid="{00000000-0004-0000-0200-000002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88"/>
  <sheetViews>
    <sheetView showGridLines="0" workbookViewId="0"/>
  </sheetViews>
  <sheetFormatPr defaultRowHeight="14.25" x14ac:dyDescent="0.25"/>
  <cols>
    <col min="1" max="1" width="40" style="2" bestFit="1" customWidth="1"/>
    <col min="2" max="2" width="41.140625" style="2" bestFit="1" customWidth="1"/>
    <col min="3" max="3" width="11" style="2" bestFit="1" customWidth="1"/>
    <col min="4" max="4" width="11.42578125" style="2" bestFit="1" customWidth="1"/>
    <col min="5" max="7" width="6.85546875" style="2" bestFit="1" customWidth="1"/>
    <col min="8" max="9" width="7.7109375" style="2" bestFit="1" customWidth="1"/>
    <col min="10" max="10" width="7.5703125" style="2" bestFit="1" customWidth="1"/>
    <col min="11" max="12" width="7.7109375" style="2" bestFit="1" customWidth="1"/>
    <col min="13" max="13" width="7.85546875" style="2" bestFit="1" customWidth="1"/>
    <col min="14" max="16384" width="9.140625" style="2"/>
  </cols>
  <sheetData>
    <row r="1" spans="1:13" s="137" customFormat="1" ht="24.95" customHeight="1" x14ac:dyDescent="0.25">
      <c r="A1" s="135" t="s">
        <v>205</v>
      </c>
    </row>
    <row r="2" spans="1:13" s="137" customFormat="1" ht="24.95" customHeight="1" thickBot="1" x14ac:dyDescent="0.3">
      <c r="A2" s="138" t="s">
        <v>206</v>
      </c>
      <c r="B2" s="141"/>
      <c r="C2" s="141"/>
      <c r="D2" s="141"/>
      <c r="E2" s="141"/>
      <c r="F2" s="141"/>
      <c r="G2" s="141"/>
      <c r="H2" s="141"/>
      <c r="I2" s="141"/>
      <c r="J2" s="141"/>
      <c r="K2" s="141"/>
      <c r="L2" s="141"/>
      <c r="M2" s="141"/>
    </row>
    <row r="4" spans="1:13" x14ac:dyDescent="0.25">
      <c r="A4" s="1" t="s">
        <v>286</v>
      </c>
      <c r="B4" s="1"/>
    </row>
    <row r="5" spans="1:13" ht="15" thickBot="1" x14ac:dyDescent="0.3">
      <c r="A5" s="1" t="s">
        <v>235</v>
      </c>
      <c r="B5" s="1"/>
    </row>
    <row r="6" spans="1:13" ht="15" thickBot="1" x14ac:dyDescent="0.25">
      <c r="A6" s="286" t="s">
        <v>44</v>
      </c>
      <c r="B6" s="3"/>
      <c r="C6" s="300" t="s">
        <v>45</v>
      </c>
      <c r="D6" s="4">
        <v>2024</v>
      </c>
      <c r="E6" s="263">
        <v>2024</v>
      </c>
      <c r="F6" s="249">
        <v>2025</v>
      </c>
      <c r="G6" s="250"/>
      <c r="H6" s="250"/>
      <c r="I6" s="250"/>
      <c r="J6" s="250"/>
      <c r="K6" s="250"/>
      <c r="L6" s="250"/>
      <c r="M6" s="251"/>
    </row>
    <row r="7" spans="1:13" ht="26.25" thickBot="1" x14ac:dyDescent="0.25">
      <c r="A7" s="288"/>
      <c r="B7" s="5" t="s">
        <v>51</v>
      </c>
      <c r="C7" s="301"/>
      <c r="D7" s="31" t="s">
        <v>207</v>
      </c>
      <c r="E7" s="261" t="s">
        <v>262</v>
      </c>
      <c r="F7" s="252" t="s">
        <v>277</v>
      </c>
      <c r="G7" s="253" t="s">
        <v>287</v>
      </c>
      <c r="H7" s="253" t="s">
        <v>4</v>
      </c>
      <c r="I7" s="253" t="s">
        <v>214</v>
      </c>
      <c r="J7" s="253" t="s">
        <v>242</v>
      </c>
      <c r="K7" s="253" t="s">
        <v>263</v>
      </c>
      <c r="L7" s="253" t="s">
        <v>279</v>
      </c>
      <c r="M7" s="254" t="s">
        <v>280</v>
      </c>
    </row>
    <row r="8" spans="1:13" ht="15" thickBot="1" x14ac:dyDescent="0.3">
      <c r="A8" s="7"/>
      <c r="B8" s="8"/>
      <c r="C8" s="9"/>
      <c r="D8" s="238"/>
      <c r="E8" s="162"/>
      <c r="F8" s="163"/>
      <c r="G8" s="163"/>
      <c r="H8" s="163"/>
      <c r="I8" s="163"/>
      <c r="J8" s="163"/>
      <c r="K8" s="163"/>
      <c r="L8" s="163"/>
      <c r="M8" s="244"/>
    </row>
    <row r="9" spans="1:13" ht="15" thickBot="1" x14ac:dyDescent="0.3">
      <c r="A9" s="10" t="s">
        <v>52</v>
      </c>
      <c r="B9" s="32" t="str">
        <f>VLOOKUP(A9,'Table 1'!A:B,2,0)</f>
        <v>전산업 생산</v>
      </c>
      <c r="C9" s="11"/>
      <c r="D9" s="239">
        <v>100</v>
      </c>
      <c r="E9" s="166">
        <v>103</v>
      </c>
      <c r="F9" s="166">
        <v>102.9</v>
      </c>
      <c r="G9" s="166">
        <v>103.9</v>
      </c>
      <c r="H9" s="166">
        <v>103.5</v>
      </c>
      <c r="I9" s="166">
        <v>103.6</v>
      </c>
      <c r="J9" s="166">
        <v>103.7</v>
      </c>
      <c r="K9" s="166">
        <v>104.2</v>
      </c>
      <c r="L9" s="166">
        <v>103.8</v>
      </c>
      <c r="M9" s="167">
        <v>103.9</v>
      </c>
    </row>
    <row r="10" spans="1:13" ht="15" thickBot="1" x14ac:dyDescent="0.3">
      <c r="A10" s="7"/>
      <c r="B10" s="8"/>
      <c r="C10" s="9"/>
      <c r="D10" s="238"/>
      <c r="E10" s="162"/>
      <c r="F10" s="163"/>
      <c r="G10" s="163"/>
      <c r="H10" s="163"/>
      <c r="I10" s="163"/>
      <c r="J10" s="163"/>
      <c r="K10" s="163"/>
      <c r="L10" s="163"/>
      <c r="M10" s="244"/>
    </row>
    <row r="11" spans="1:13" ht="15" thickBot="1" x14ac:dyDescent="0.3">
      <c r="A11" s="22" t="s">
        <v>243</v>
      </c>
      <c r="B11" s="23" t="str">
        <f>VLOOKUP(A11,'Table 1'!A:B,2,0)</f>
        <v>시장그룹</v>
      </c>
      <c r="C11" s="23"/>
      <c r="D11" s="240"/>
      <c r="E11" s="168"/>
      <c r="F11" s="168"/>
      <c r="G11" s="168"/>
      <c r="H11" s="168"/>
      <c r="I11" s="168"/>
      <c r="J11" s="168"/>
      <c r="K11" s="168"/>
      <c r="L11" s="168"/>
      <c r="M11" s="169"/>
    </row>
    <row r="12" spans="1:13" ht="15" thickBot="1" x14ac:dyDescent="0.3">
      <c r="A12" s="7" t="s">
        <v>54</v>
      </c>
      <c r="B12" s="8" t="str">
        <f>VLOOKUP(A12,'Table 1'!A:B,2,0)</f>
        <v>최종제품 및 비산업용품</v>
      </c>
      <c r="C12" s="9"/>
      <c r="D12" s="238">
        <v>54.44</v>
      </c>
      <c r="E12" s="170">
        <v>100.4</v>
      </c>
      <c r="F12" s="170">
        <v>100.6</v>
      </c>
      <c r="G12" s="170">
        <v>101.7</v>
      </c>
      <c r="H12" s="170">
        <v>101.6</v>
      </c>
      <c r="I12" s="170">
        <v>101.4</v>
      </c>
      <c r="J12" s="170">
        <v>101.4</v>
      </c>
      <c r="K12" s="170">
        <v>101.7</v>
      </c>
      <c r="L12" s="170">
        <v>101.5</v>
      </c>
      <c r="M12" s="165">
        <v>101.6</v>
      </c>
    </row>
    <row r="13" spans="1:13" ht="15" thickBot="1" x14ac:dyDescent="0.3">
      <c r="A13" s="10" t="s">
        <v>11</v>
      </c>
      <c r="B13" s="32" t="str">
        <f>VLOOKUP(A13,'Table 1'!A:B,2,0)</f>
        <v>소비재</v>
      </c>
      <c r="C13" s="11"/>
      <c r="D13" s="239">
        <v>27.76</v>
      </c>
      <c r="E13" s="166">
        <v>101.7</v>
      </c>
      <c r="F13" s="166">
        <v>101.6</v>
      </c>
      <c r="G13" s="166">
        <v>102.8</v>
      </c>
      <c r="H13" s="166">
        <v>101.9</v>
      </c>
      <c r="I13" s="166">
        <v>101.7</v>
      </c>
      <c r="J13" s="166">
        <v>101.6</v>
      </c>
      <c r="K13" s="166">
        <v>102</v>
      </c>
      <c r="L13" s="166">
        <v>101.7</v>
      </c>
      <c r="M13" s="167">
        <v>102.1</v>
      </c>
    </row>
    <row r="14" spans="1:13" ht="15" thickBot="1" x14ac:dyDescent="0.3">
      <c r="A14" s="12" t="s">
        <v>56</v>
      </c>
      <c r="B14" s="33" t="str">
        <f>VLOOKUP(A14,'Table 1'!A:B,2,0)</f>
        <v>내구재</v>
      </c>
      <c r="C14" s="9"/>
      <c r="D14" s="238">
        <v>5.97</v>
      </c>
      <c r="E14" s="170">
        <v>100.7</v>
      </c>
      <c r="F14" s="170">
        <v>98.6</v>
      </c>
      <c r="G14" s="170">
        <v>102.7</v>
      </c>
      <c r="H14" s="170">
        <v>102.5</v>
      </c>
      <c r="I14" s="170">
        <v>101.1</v>
      </c>
      <c r="J14" s="170">
        <v>102.5</v>
      </c>
      <c r="K14" s="170">
        <v>101</v>
      </c>
      <c r="L14" s="170">
        <v>100.7</v>
      </c>
      <c r="M14" s="165">
        <v>101.3</v>
      </c>
    </row>
    <row r="15" spans="1:13" ht="15" thickBot="1" x14ac:dyDescent="0.3">
      <c r="A15" s="16" t="s">
        <v>58</v>
      </c>
      <c r="B15" s="34" t="str">
        <f>VLOOKUP(A15,'Table 1'!A:B,2,0)</f>
        <v>자동차제품</v>
      </c>
      <c r="C15" s="11"/>
      <c r="D15" s="239">
        <v>3.21</v>
      </c>
      <c r="E15" s="166">
        <v>99.6</v>
      </c>
      <c r="F15" s="166">
        <v>95.1</v>
      </c>
      <c r="G15" s="166">
        <v>103.8</v>
      </c>
      <c r="H15" s="166">
        <v>104.2</v>
      </c>
      <c r="I15" s="166">
        <v>102.4</v>
      </c>
      <c r="J15" s="166">
        <v>105.2</v>
      </c>
      <c r="K15" s="166">
        <v>102.2</v>
      </c>
      <c r="L15" s="166">
        <v>101.6</v>
      </c>
      <c r="M15" s="167">
        <v>102.9</v>
      </c>
    </row>
    <row r="16" spans="1:13" ht="15" thickBot="1" x14ac:dyDescent="0.3">
      <c r="A16" s="17" t="s">
        <v>60</v>
      </c>
      <c r="B16" s="35" t="str">
        <f>VLOOKUP(A16,'Table 1'!A:B,2,0)</f>
        <v>가전제품</v>
      </c>
      <c r="C16" s="9"/>
      <c r="D16" s="238">
        <v>0.14000000000000001</v>
      </c>
      <c r="E16" s="170">
        <v>206.1</v>
      </c>
      <c r="F16" s="170">
        <v>209.5</v>
      </c>
      <c r="G16" s="170">
        <v>207.8</v>
      </c>
      <c r="H16" s="170">
        <v>204.4</v>
      </c>
      <c r="I16" s="170">
        <v>205.9</v>
      </c>
      <c r="J16" s="170">
        <v>211.2</v>
      </c>
      <c r="K16" s="170">
        <v>210.7</v>
      </c>
      <c r="L16" s="170">
        <v>216.9</v>
      </c>
      <c r="M16" s="165">
        <v>213.1</v>
      </c>
    </row>
    <row r="17" spans="1:13" ht="15" thickBot="1" x14ac:dyDescent="0.3">
      <c r="A17" s="16" t="s">
        <v>62</v>
      </c>
      <c r="B17" s="34" t="str">
        <f>VLOOKUP(A17,'Table 1'!A:B,2,0)</f>
        <v>가정용 기기, 가구 및 카펫</v>
      </c>
      <c r="C17" s="11"/>
      <c r="D17" s="239">
        <v>0.94</v>
      </c>
      <c r="E17" s="166">
        <v>84.4</v>
      </c>
      <c r="F17" s="166">
        <v>84.8</v>
      </c>
      <c r="G17" s="166">
        <v>82</v>
      </c>
      <c r="H17" s="166">
        <v>79.400000000000006</v>
      </c>
      <c r="I17" s="166">
        <v>78.900000000000006</v>
      </c>
      <c r="J17" s="166">
        <v>79.5</v>
      </c>
      <c r="K17" s="166">
        <v>79.599999999999994</v>
      </c>
      <c r="L17" s="166">
        <v>79.599999999999994</v>
      </c>
      <c r="M17" s="167">
        <v>81.2</v>
      </c>
    </row>
    <row r="18" spans="1:13" ht="15" thickBot="1" x14ac:dyDescent="0.3">
      <c r="A18" s="17" t="s">
        <v>64</v>
      </c>
      <c r="B18" s="35" t="str">
        <f>VLOOKUP(A18,'Table 1'!A:B,2,0)</f>
        <v>기타 생활용품</v>
      </c>
      <c r="C18" s="9"/>
      <c r="D18" s="238">
        <v>1.68</v>
      </c>
      <c r="E18" s="170">
        <v>105.7</v>
      </c>
      <c r="F18" s="170">
        <v>106.2</v>
      </c>
      <c r="G18" s="170">
        <v>106.7</v>
      </c>
      <c r="H18" s="170">
        <v>107.1</v>
      </c>
      <c r="I18" s="170">
        <v>105.9</v>
      </c>
      <c r="J18" s="170">
        <v>105</v>
      </c>
      <c r="K18" s="170">
        <v>105.1</v>
      </c>
      <c r="L18" s="170">
        <v>104.8</v>
      </c>
      <c r="M18" s="165">
        <v>103.6</v>
      </c>
    </row>
    <row r="19" spans="1:13" ht="15" thickBot="1" x14ac:dyDescent="0.3">
      <c r="A19" s="13" t="s">
        <v>66</v>
      </c>
      <c r="B19" s="36" t="str">
        <f>VLOOKUP(A19,'Table 1'!A:B,2,0)</f>
        <v>비내구재</v>
      </c>
      <c r="C19" s="11"/>
      <c r="D19" s="239">
        <v>21.79</v>
      </c>
      <c r="E19" s="166">
        <v>101.9</v>
      </c>
      <c r="F19" s="166">
        <v>102.4</v>
      </c>
      <c r="G19" s="166">
        <v>102.8</v>
      </c>
      <c r="H19" s="166">
        <v>101.7</v>
      </c>
      <c r="I19" s="166">
        <v>101.8</v>
      </c>
      <c r="J19" s="166">
        <v>101.3</v>
      </c>
      <c r="K19" s="166">
        <v>102.2</v>
      </c>
      <c r="L19" s="166">
        <v>102</v>
      </c>
      <c r="M19" s="167">
        <v>102.3</v>
      </c>
    </row>
    <row r="20" spans="1:13" ht="15" thickBot="1" x14ac:dyDescent="0.3">
      <c r="A20" s="17" t="s">
        <v>68</v>
      </c>
      <c r="B20" s="35" t="str">
        <f>VLOOKUP(A20,'Table 1'!A:B,2,0)</f>
        <v>비에너지</v>
      </c>
      <c r="C20" s="9"/>
      <c r="D20" s="238">
        <v>16.190000000000001</v>
      </c>
      <c r="E20" s="170">
        <v>101</v>
      </c>
      <c r="F20" s="170">
        <v>100.9</v>
      </c>
      <c r="G20" s="170">
        <v>101.9</v>
      </c>
      <c r="H20" s="170">
        <v>102.9</v>
      </c>
      <c r="I20" s="170">
        <v>102</v>
      </c>
      <c r="J20" s="170">
        <v>101.5</v>
      </c>
      <c r="K20" s="170">
        <v>102.2</v>
      </c>
      <c r="L20" s="170">
        <v>101.9</v>
      </c>
      <c r="M20" s="165">
        <v>102.4</v>
      </c>
    </row>
    <row r="21" spans="1:13" ht="15" thickBot="1" x14ac:dyDescent="0.3">
      <c r="A21" s="16" t="s">
        <v>70</v>
      </c>
      <c r="B21" s="34" t="str">
        <f>VLOOKUP(A21,'Table 1'!A:B,2,0)</f>
        <v>식료품 및 담배</v>
      </c>
      <c r="C21" s="11"/>
      <c r="D21" s="239">
        <v>9.69</v>
      </c>
      <c r="E21" s="166">
        <v>97.3</v>
      </c>
      <c r="F21" s="166">
        <v>96.4</v>
      </c>
      <c r="G21" s="166">
        <v>97.2</v>
      </c>
      <c r="H21" s="166">
        <v>98</v>
      </c>
      <c r="I21" s="166">
        <v>97.3</v>
      </c>
      <c r="J21" s="166">
        <v>97.4</v>
      </c>
      <c r="K21" s="166">
        <v>97.9</v>
      </c>
      <c r="L21" s="166">
        <v>97.3</v>
      </c>
      <c r="M21" s="167">
        <v>97.6</v>
      </c>
    </row>
    <row r="22" spans="1:13" ht="15" thickBot="1" x14ac:dyDescent="0.3">
      <c r="A22" s="17" t="s">
        <v>72</v>
      </c>
      <c r="B22" s="35" t="str">
        <f>VLOOKUP(A22,'Table 1'!A:B,2,0)</f>
        <v>의류</v>
      </c>
      <c r="C22" s="9"/>
      <c r="D22" s="238">
        <v>0.15</v>
      </c>
      <c r="E22" s="170">
        <v>74.400000000000006</v>
      </c>
      <c r="F22" s="170">
        <v>75.900000000000006</v>
      </c>
      <c r="G22" s="170">
        <v>76.3</v>
      </c>
      <c r="H22" s="170">
        <v>77.099999999999994</v>
      </c>
      <c r="I22" s="170">
        <v>74.599999999999994</v>
      </c>
      <c r="J22" s="170">
        <v>76.599999999999994</v>
      </c>
      <c r="K22" s="170">
        <v>76</v>
      </c>
      <c r="L22" s="170">
        <v>75.2</v>
      </c>
      <c r="M22" s="165">
        <v>76.099999999999994</v>
      </c>
    </row>
    <row r="23" spans="1:13" ht="15" thickBot="1" x14ac:dyDescent="0.3">
      <c r="A23" s="16" t="s">
        <v>74</v>
      </c>
      <c r="B23" s="34" t="str">
        <f>VLOOKUP(A23,'Table 1'!A:B,2,0)</f>
        <v>화학제품</v>
      </c>
      <c r="C23" s="11"/>
      <c r="D23" s="239">
        <v>5.2</v>
      </c>
      <c r="E23" s="166">
        <v>115.2</v>
      </c>
      <c r="F23" s="166">
        <v>116.7</v>
      </c>
      <c r="G23" s="166">
        <v>118.2</v>
      </c>
      <c r="H23" s="166">
        <v>119.7</v>
      </c>
      <c r="I23" s="166">
        <v>119.2</v>
      </c>
      <c r="J23" s="166">
        <v>117</v>
      </c>
      <c r="K23" s="166">
        <v>118.3</v>
      </c>
      <c r="L23" s="166">
        <v>118.8</v>
      </c>
      <c r="M23" s="167">
        <v>119.6</v>
      </c>
    </row>
    <row r="24" spans="1:13" ht="15" thickBot="1" x14ac:dyDescent="0.3">
      <c r="A24" s="17" t="s">
        <v>76</v>
      </c>
      <c r="B24" s="35" t="str">
        <f>VLOOKUP(A24,'Table 1'!A:B,2,0)</f>
        <v>종이제품</v>
      </c>
      <c r="C24" s="9"/>
      <c r="D24" s="238">
        <v>0.76</v>
      </c>
      <c r="E24" s="170">
        <v>72.900000000000006</v>
      </c>
      <c r="F24" s="170">
        <v>73.599999999999994</v>
      </c>
      <c r="G24" s="170">
        <v>74.599999999999994</v>
      </c>
      <c r="H24" s="170">
        <v>74.900000000000006</v>
      </c>
      <c r="I24" s="170">
        <v>73</v>
      </c>
      <c r="J24" s="170">
        <v>72.7</v>
      </c>
      <c r="K24" s="170">
        <v>72.900000000000006</v>
      </c>
      <c r="L24" s="170">
        <v>72.3</v>
      </c>
      <c r="M24" s="165">
        <v>72.8</v>
      </c>
    </row>
    <row r="25" spans="1:13" ht="15" thickBot="1" x14ac:dyDescent="0.3">
      <c r="A25" s="16" t="s">
        <v>78</v>
      </c>
      <c r="B25" s="34" t="str">
        <f>VLOOKUP(A25,'Table 1'!A:B,2,0)</f>
        <v>에너지</v>
      </c>
      <c r="C25" s="11"/>
      <c r="D25" s="239">
        <v>5.6</v>
      </c>
      <c r="E25" s="166">
        <v>103.8</v>
      </c>
      <c r="F25" s="166">
        <v>106</v>
      </c>
      <c r="G25" s="166">
        <v>104.6</v>
      </c>
      <c r="H25" s="166">
        <v>97.7</v>
      </c>
      <c r="I25" s="166">
        <v>100.5</v>
      </c>
      <c r="J25" s="166">
        <v>99.9</v>
      </c>
      <c r="K25" s="166">
        <v>101.4</v>
      </c>
      <c r="L25" s="166">
        <v>101.4</v>
      </c>
      <c r="M25" s="167">
        <v>101.4</v>
      </c>
    </row>
    <row r="26" spans="1:13" ht="15" thickBot="1" x14ac:dyDescent="0.3">
      <c r="A26" s="7"/>
      <c r="B26" s="8"/>
      <c r="C26" s="9"/>
      <c r="D26" s="238"/>
      <c r="E26" s="162"/>
      <c r="F26" s="163"/>
      <c r="G26" s="163"/>
      <c r="H26" s="163"/>
      <c r="I26" s="163"/>
      <c r="J26" s="163"/>
      <c r="K26" s="163"/>
      <c r="L26" s="163"/>
      <c r="M26" s="244"/>
    </row>
    <row r="27" spans="1:13" ht="15" thickBot="1" x14ac:dyDescent="0.3">
      <c r="A27" s="10" t="s">
        <v>13</v>
      </c>
      <c r="B27" s="32" t="str">
        <f>VLOOKUP(A27,'Table 1'!A:B,2,0)</f>
        <v>사무용 장비</v>
      </c>
      <c r="C27" s="11"/>
      <c r="D27" s="239">
        <v>8.5500000000000007</v>
      </c>
      <c r="E27" s="166">
        <v>91.4</v>
      </c>
      <c r="F27" s="166">
        <v>92.5</v>
      </c>
      <c r="G27" s="166">
        <v>94.4</v>
      </c>
      <c r="H27" s="166">
        <v>95.9</v>
      </c>
      <c r="I27" s="166">
        <v>96.2</v>
      </c>
      <c r="J27" s="166">
        <v>97.1</v>
      </c>
      <c r="K27" s="166">
        <v>97.4</v>
      </c>
      <c r="L27" s="166">
        <v>97.8</v>
      </c>
      <c r="M27" s="167">
        <v>97.7</v>
      </c>
    </row>
    <row r="28" spans="1:13" ht="15" thickBot="1" x14ac:dyDescent="0.3">
      <c r="A28" s="12" t="s">
        <v>81</v>
      </c>
      <c r="B28" s="33" t="str">
        <f>VLOOKUP(A28,'Table 1'!A:B,2,0)</f>
        <v>운송</v>
      </c>
      <c r="C28" s="9"/>
      <c r="D28" s="238">
        <v>1.61</v>
      </c>
      <c r="E28" s="170">
        <v>61.6</v>
      </c>
      <c r="F28" s="170">
        <v>66</v>
      </c>
      <c r="G28" s="170">
        <v>72.2</v>
      </c>
      <c r="H28" s="170">
        <v>75.099999999999994</v>
      </c>
      <c r="I28" s="170">
        <v>76.400000000000006</v>
      </c>
      <c r="J28" s="170">
        <v>80.599999999999994</v>
      </c>
      <c r="K28" s="170">
        <v>81.3</v>
      </c>
      <c r="L28" s="170">
        <v>83</v>
      </c>
      <c r="M28" s="165">
        <v>84.7</v>
      </c>
    </row>
    <row r="29" spans="1:13" ht="15" thickBot="1" x14ac:dyDescent="0.3">
      <c r="A29" s="13" t="s">
        <v>83</v>
      </c>
      <c r="B29" s="36" t="str">
        <f>VLOOKUP(A29,'Table 1'!A:B,2,0)</f>
        <v>정보 처리</v>
      </c>
      <c r="C29" s="11"/>
      <c r="D29" s="239">
        <v>1.78</v>
      </c>
      <c r="E29" s="166">
        <v>113.9</v>
      </c>
      <c r="F29" s="166">
        <v>114.5</v>
      </c>
      <c r="G29" s="166">
        <v>114.6</v>
      </c>
      <c r="H29" s="166">
        <v>116.3</v>
      </c>
      <c r="I29" s="166">
        <v>115.1</v>
      </c>
      <c r="J29" s="166">
        <v>115.3</v>
      </c>
      <c r="K29" s="166">
        <v>115.8</v>
      </c>
      <c r="L29" s="166">
        <v>114.8</v>
      </c>
      <c r="M29" s="167">
        <v>115.6</v>
      </c>
    </row>
    <row r="30" spans="1:13" ht="15" thickBot="1" x14ac:dyDescent="0.3">
      <c r="A30" s="12" t="s">
        <v>85</v>
      </c>
      <c r="B30" s="33" t="str">
        <f>VLOOKUP(A30,'Table 1'!A:B,2,0)</f>
        <v>산업용 및 기타</v>
      </c>
      <c r="C30" s="9"/>
      <c r="D30" s="238">
        <v>5.16</v>
      </c>
      <c r="E30" s="170">
        <v>99.7</v>
      </c>
      <c r="F30" s="170">
        <v>99.4</v>
      </c>
      <c r="G30" s="170">
        <v>100</v>
      </c>
      <c r="H30" s="170">
        <v>100.8</v>
      </c>
      <c r="I30" s="170">
        <v>101.2</v>
      </c>
      <c r="J30" s="170">
        <v>100.8</v>
      </c>
      <c r="K30" s="170">
        <v>100.7</v>
      </c>
      <c r="L30" s="170">
        <v>101</v>
      </c>
      <c r="M30" s="165">
        <v>99.8</v>
      </c>
    </row>
    <row r="31" spans="1:13" ht="15" thickBot="1" x14ac:dyDescent="0.3">
      <c r="A31" s="10" t="s">
        <v>87</v>
      </c>
      <c r="B31" s="32" t="str">
        <f>VLOOKUP(A31,'Table 1'!A:B,2,0)</f>
        <v>방위 및 우주 장비</v>
      </c>
      <c r="C31" s="11"/>
      <c r="D31" s="239">
        <v>1.77</v>
      </c>
      <c r="E31" s="166">
        <v>121.3</v>
      </c>
      <c r="F31" s="166">
        <v>121.5</v>
      </c>
      <c r="G31" s="166">
        <v>122.3</v>
      </c>
      <c r="H31" s="166">
        <v>122.8</v>
      </c>
      <c r="I31" s="166">
        <v>121.9</v>
      </c>
      <c r="J31" s="166">
        <v>121.4</v>
      </c>
      <c r="K31" s="166">
        <v>123</v>
      </c>
      <c r="L31" s="166">
        <v>123.4</v>
      </c>
      <c r="M31" s="167">
        <v>122</v>
      </c>
    </row>
    <row r="32" spans="1:13" ht="15" thickBot="1" x14ac:dyDescent="0.3">
      <c r="A32" s="7"/>
      <c r="B32" s="8"/>
      <c r="C32" s="9"/>
      <c r="D32" s="238"/>
      <c r="E32" s="162"/>
      <c r="F32" s="163"/>
      <c r="G32" s="163"/>
      <c r="H32" s="163"/>
      <c r="I32" s="163"/>
      <c r="J32" s="163"/>
      <c r="K32" s="163"/>
      <c r="L32" s="163"/>
      <c r="M32" s="244"/>
    </row>
    <row r="33" spans="1:13" ht="15" thickBot="1" x14ac:dyDescent="0.3">
      <c r="A33" s="10" t="s">
        <v>89</v>
      </c>
      <c r="B33" s="32" t="str">
        <f>VLOOKUP(A33,'Table 1'!A:B,2,0)</f>
        <v>건설용 자재</v>
      </c>
      <c r="C33" s="11"/>
      <c r="D33" s="239">
        <v>5.23</v>
      </c>
      <c r="E33" s="166">
        <v>101.5</v>
      </c>
      <c r="F33" s="166">
        <v>101</v>
      </c>
      <c r="G33" s="166">
        <v>102.5</v>
      </c>
      <c r="H33" s="166">
        <v>103.4</v>
      </c>
      <c r="I33" s="166">
        <v>101.9</v>
      </c>
      <c r="J33" s="166">
        <v>101.9</v>
      </c>
      <c r="K33" s="166">
        <v>102</v>
      </c>
      <c r="L33" s="166">
        <v>101.1</v>
      </c>
      <c r="M33" s="167">
        <v>101.7</v>
      </c>
    </row>
    <row r="34" spans="1:13" ht="15" thickBot="1" x14ac:dyDescent="0.3">
      <c r="A34" s="7" t="s">
        <v>91</v>
      </c>
      <c r="B34" s="8" t="str">
        <f>VLOOKUP(A34,'Table 1'!A:B,2,0)</f>
        <v>사무용 자재</v>
      </c>
      <c r="C34" s="9"/>
      <c r="D34" s="238">
        <v>10.51</v>
      </c>
      <c r="E34" s="170">
        <v>101.8</v>
      </c>
      <c r="F34" s="170">
        <v>102.3</v>
      </c>
      <c r="G34" s="170">
        <v>102.4</v>
      </c>
      <c r="H34" s="170">
        <v>102</v>
      </c>
      <c r="I34" s="170">
        <v>102.2</v>
      </c>
      <c r="J34" s="170">
        <v>102.1</v>
      </c>
      <c r="K34" s="170">
        <v>102.4</v>
      </c>
      <c r="L34" s="170">
        <v>101.6</v>
      </c>
      <c r="M34" s="165">
        <v>101.2</v>
      </c>
    </row>
    <row r="35" spans="1:13" ht="15" thickBot="1" x14ac:dyDescent="0.3">
      <c r="A35" s="10"/>
      <c r="B35" s="32"/>
      <c r="C35" s="11"/>
      <c r="D35" s="239"/>
      <c r="E35" s="171"/>
      <c r="F35" s="172"/>
      <c r="G35" s="172"/>
      <c r="H35" s="172"/>
      <c r="I35" s="172"/>
      <c r="J35" s="172"/>
      <c r="K35" s="172"/>
      <c r="L35" s="172"/>
      <c r="M35" s="245"/>
    </row>
    <row r="36" spans="1:13" ht="15" thickBot="1" x14ac:dyDescent="0.3">
      <c r="A36" s="7" t="s">
        <v>19</v>
      </c>
      <c r="B36" s="8" t="str">
        <f>VLOOKUP(A36,'Table 1'!A:B,2,0)</f>
        <v>자재</v>
      </c>
      <c r="C36" s="9"/>
      <c r="D36" s="238">
        <v>45.56</v>
      </c>
      <c r="E36" s="170">
        <v>106.2</v>
      </c>
      <c r="F36" s="170">
        <v>105.6</v>
      </c>
      <c r="G36" s="170">
        <v>106.4</v>
      </c>
      <c r="H36" s="170">
        <v>105.9</v>
      </c>
      <c r="I36" s="170">
        <v>106.3</v>
      </c>
      <c r="J36" s="170">
        <v>106.3</v>
      </c>
      <c r="K36" s="170">
        <v>107.2</v>
      </c>
      <c r="L36" s="170">
        <v>106.6</v>
      </c>
      <c r="M36" s="165">
        <v>106.7</v>
      </c>
    </row>
    <row r="37" spans="1:13" ht="15" thickBot="1" x14ac:dyDescent="0.3">
      <c r="A37" s="10" t="s">
        <v>68</v>
      </c>
      <c r="B37" s="32" t="str">
        <f>VLOOKUP(A37,'Table 1'!A:B,2,0)</f>
        <v>비에너지</v>
      </c>
      <c r="C37" s="11"/>
      <c r="D37" s="239">
        <v>27.21</v>
      </c>
      <c r="E37" s="166">
        <v>98.1</v>
      </c>
      <c r="F37" s="166">
        <v>96.9</v>
      </c>
      <c r="G37" s="166">
        <v>97.9</v>
      </c>
      <c r="H37" s="166">
        <v>98.2</v>
      </c>
      <c r="I37" s="166">
        <v>98.2</v>
      </c>
      <c r="J37" s="166">
        <v>98.3</v>
      </c>
      <c r="K37" s="166">
        <v>98.7</v>
      </c>
      <c r="L37" s="166">
        <v>98.6</v>
      </c>
      <c r="M37" s="167">
        <v>98.7</v>
      </c>
    </row>
    <row r="38" spans="1:13" ht="15" thickBot="1" x14ac:dyDescent="0.3">
      <c r="A38" s="12" t="s">
        <v>56</v>
      </c>
      <c r="B38" s="33" t="str">
        <f>VLOOKUP(A38,'Table 1'!A:B,2,0)</f>
        <v>내구재</v>
      </c>
      <c r="C38" s="9"/>
      <c r="D38" s="238">
        <v>16.739999999999998</v>
      </c>
      <c r="E38" s="170">
        <v>97.8</v>
      </c>
      <c r="F38" s="170">
        <v>97</v>
      </c>
      <c r="G38" s="170">
        <v>98.3</v>
      </c>
      <c r="H38" s="170">
        <v>98.8</v>
      </c>
      <c r="I38" s="170">
        <v>99</v>
      </c>
      <c r="J38" s="170">
        <v>99.3</v>
      </c>
      <c r="K38" s="170">
        <v>99.4</v>
      </c>
      <c r="L38" s="170">
        <v>99.1</v>
      </c>
      <c r="M38" s="165">
        <v>99.3</v>
      </c>
    </row>
    <row r="39" spans="1:13" ht="15" thickBot="1" x14ac:dyDescent="0.3">
      <c r="A39" s="16" t="s">
        <v>93</v>
      </c>
      <c r="B39" s="34" t="str">
        <f>VLOOKUP(A39,'Table 1'!A:B,2,0)</f>
        <v>소비재 부품</v>
      </c>
      <c r="C39" s="11"/>
      <c r="D39" s="239">
        <v>2.88</v>
      </c>
      <c r="E39" s="166">
        <v>88.6</v>
      </c>
      <c r="F39" s="166">
        <v>86.7</v>
      </c>
      <c r="G39" s="166">
        <v>89.9</v>
      </c>
      <c r="H39" s="166">
        <v>89.2</v>
      </c>
      <c r="I39" s="166">
        <v>88</v>
      </c>
      <c r="J39" s="166">
        <v>90.4</v>
      </c>
      <c r="K39" s="166">
        <v>89.3</v>
      </c>
      <c r="L39" s="166">
        <v>89.3</v>
      </c>
      <c r="M39" s="167">
        <v>90.1</v>
      </c>
    </row>
    <row r="40" spans="1:13" ht="15" thickBot="1" x14ac:dyDescent="0.3">
      <c r="A40" s="17" t="s">
        <v>95</v>
      </c>
      <c r="B40" s="35" t="str">
        <f>VLOOKUP(A40,'Table 1'!A:B,2,0)</f>
        <v>장비용 부품</v>
      </c>
      <c r="C40" s="9"/>
      <c r="D40" s="238">
        <v>4.68</v>
      </c>
      <c r="E40" s="170">
        <v>109.3</v>
      </c>
      <c r="F40" s="170">
        <v>110</v>
      </c>
      <c r="G40" s="170">
        <v>111</v>
      </c>
      <c r="H40" s="170">
        <v>111.5</v>
      </c>
      <c r="I40" s="170">
        <v>112.1</v>
      </c>
      <c r="J40" s="170">
        <v>112.7</v>
      </c>
      <c r="K40" s="170">
        <v>112.8</v>
      </c>
      <c r="L40" s="170">
        <v>113.9</v>
      </c>
      <c r="M40" s="165">
        <v>113.6</v>
      </c>
    </row>
    <row r="41" spans="1:13" ht="15" thickBot="1" x14ac:dyDescent="0.3">
      <c r="A41" s="16" t="s">
        <v>97</v>
      </c>
      <c r="B41" s="34" t="str">
        <f>VLOOKUP(A41,'Table 1'!A:B,2,0)</f>
        <v>기타</v>
      </c>
      <c r="C41" s="11"/>
      <c r="D41" s="239">
        <v>9.19</v>
      </c>
      <c r="E41" s="166">
        <v>95.4</v>
      </c>
      <c r="F41" s="166">
        <v>94.2</v>
      </c>
      <c r="G41" s="166">
        <v>95.2</v>
      </c>
      <c r="H41" s="166">
        <v>95.9</v>
      </c>
      <c r="I41" s="166">
        <v>96.4</v>
      </c>
      <c r="J41" s="166">
        <v>96</v>
      </c>
      <c r="K41" s="166">
        <v>96.4</v>
      </c>
      <c r="L41" s="166">
        <v>95.5</v>
      </c>
      <c r="M41" s="167">
        <v>95.7</v>
      </c>
    </row>
    <row r="42" spans="1:13" ht="15" thickBot="1" x14ac:dyDescent="0.3">
      <c r="A42" s="12" t="s">
        <v>66</v>
      </c>
      <c r="B42" s="33" t="str">
        <f>VLOOKUP(A42,'Table 1'!A:B,2,0)</f>
        <v>비내구재</v>
      </c>
      <c r="C42" s="9"/>
      <c r="D42" s="238">
        <v>10.47</v>
      </c>
      <c r="E42" s="170">
        <v>98.7</v>
      </c>
      <c r="F42" s="170">
        <v>96.7</v>
      </c>
      <c r="G42" s="170">
        <v>97.3</v>
      </c>
      <c r="H42" s="170">
        <v>97.3</v>
      </c>
      <c r="I42" s="170">
        <v>96.9</v>
      </c>
      <c r="J42" s="170">
        <v>96.7</v>
      </c>
      <c r="K42" s="170">
        <v>97.7</v>
      </c>
      <c r="L42" s="170">
        <v>97.8</v>
      </c>
      <c r="M42" s="165">
        <v>97.6</v>
      </c>
    </row>
    <row r="43" spans="1:13" ht="15" thickBot="1" x14ac:dyDescent="0.3">
      <c r="A43" s="16" t="s">
        <v>99</v>
      </c>
      <c r="B43" s="34" t="str">
        <f>VLOOKUP(A43,'Table 1'!A:B,2,0)</f>
        <v>섬유</v>
      </c>
      <c r="C43" s="11"/>
      <c r="D43" s="239">
        <v>0.3</v>
      </c>
      <c r="E43" s="166">
        <v>78.7</v>
      </c>
      <c r="F43" s="166">
        <v>78.900000000000006</v>
      </c>
      <c r="G43" s="166">
        <v>79.7</v>
      </c>
      <c r="H43" s="166">
        <v>80.099999999999994</v>
      </c>
      <c r="I43" s="166">
        <v>79.400000000000006</v>
      </c>
      <c r="J43" s="166">
        <v>79.7</v>
      </c>
      <c r="K43" s="166">
        <v>78.099999999999994</v>
      </c>
      <c r="L43" s="166">
        <v>78.8</v>
      </c>
      <c r="M43" s="167">
        <v>81.2</v>
      </c>
    </row>
    <row r="44" spans="1:13" ht="15" thickBot="1" x14ac:dyDescent="0.3">
      <c r="A44" s="17" t="s">
        <v>101</v>
      </c>
      <c r="B44" s="35" t="str">
        <f>VLOOKUP(A44,'Table 1'!A:B,2,0)</f>
        <v>종이</v>
      </c>
      <c r="C44" s="9"/>
      <c r="D44" s="238">
        <v>1.49</v>
      </c>
      <c r="E44" s="170">
        <v>83.7</v>
      </c>
      <c r="F44" s="170">
        <v>83.6</v>
      </c>
      <c r="G44" s="170">
        <v>83.4</v>
      </c>
      <c r="H44" s="170">
        <v>83.7</v>
      </c>
      <c r="I44" s="170">
        <v>83.1</v>
      </c>
      <c r="J44" s="170">
        <v>82.2</v>
      </c>
      <c r="K44" s="170">
        <v>84.5</v>
      </c>
      <c r="L44" s="170">
        <v>83.7</v>
      </c>
      <c r="M44" s="165">
        <v>84</v>
      </c>
    </row>
    <row r="45" spans="1:13" ht="15" thickBot="1" x14ac:dyDescent="0.3">
      <c r="A45" s="16" t="s">
        <v>103</v>
      </c>
      <c r="B45" s="34" t="str">
        <f>VLOOKUP(A45,'Table 1'!A:B,2,0)</f>
        <v>화학물질</v>
      </c>
      <c r="C45" s="11"/>
      <c r="D45" s="239">
        <v>5.41</v>
      </c>
      <c r="E45" s="166">
        <v>103.1</v>
      </c>
      <c r="F45" s="166">
        <v>99.3</v>
      </c>
      <c r="G45" s="166">
        <v>100.6</v>
      </c>
      <c r="H45" s="166">
        <v>101.1</v>
      </c>
      <c r="I45" s="166">
        <v>100.4</v>
      </c>
      <c r="J45" s="166">
        <v>100.3</v>
      </c>
      <c r="K45" s="166">
        <v>101.7</v>
      </c>
      <c r="L45" s="166">
        <v>102</v>
      </c>
      <c r="M45" s="167">
        <v>102.2</v>
      </c>
    </row>
    <row r="46" spans="1:13" ht="15" thickBot="1" x14ac:dyDescent="0.3">
      <c r="A46" s="7" t="s">
        <v>78</v>
      </c>
      <c r="B46" s="8" t="str">
        <f>VLOOKUP(A46,'Table 1'!A:B,2,0)</f>
        <v>에너지</v>
      </c>
      <c r="C46" s="9"/>
      <c r="D46" s="238">
        <v>18.350000000000001</v>
      </c>
      <c r="E46" s="170">
        <v>119.2</v>
      </c>
      <c r="F46" s="170">
        <v>119.8</v>
      </c>
      <c r="G46" s="170">
        <v>120.2</v>
      </c>
      <c r="H46" s="170">
        <v>118.3</v>
      </c>
      <c r="I46" s="170">
        <v>119.5</v>
      </c>
      <c r="J46" s="170">
        <v>119.3</v>
      </c>
      <c r="K46" s="170">
        <v>120.9</v>
      </c>
      <c r="L46" s="170">
        <v>119.7</v>
      </c>
      <c r="M46" s="165">
        <v>119.7</v>
      </c>
    </row>
    <row r="47" spans="1:13" ht="15" thickBot="1" x14ac:dyDescent="0.3">
      <c r="A47" s="10"/>
      <c r="B47" s="32"/>
      <c r="C47" s="11"/>
      <c r="D47" s="239"/>
      <c r="E47" s="171"/>
      <c r="F47" s="172"/>
      <c r="G47" s="172"/>
      <c r="H47" s="172"/>
      <c r="I47" s="172"/>
      <c r="J47" s="172"/>
      <c r="K47" s="172"/>
      <c r="L47" s="172"/>
      <c r="M47" s="245"/>
    </row>
    <row r="48" spans="1:13" ht="15" thickBot="1" x14ac:dyDescent="0.3">
      <c r="A48" s="7"/>
      <c r="B48" s="8"/>
      <c r="C48" s="9"/>
      <c r="D48" s="238"/>
      <c r="E48" s="162"/>
      <c r="F48" s="163"/>
      <c r="G48" s="163"/>
      <c r="H48" s="163"/>
      <c r="I48" s="163"/>
      <c r="J48" s="163"/>
      <c r="K48" s="163"/>
      <c r="L48" s="163"/>
      <c r="M48" s="244"/>
    </row>
    <row r="49" spans="1:13" ht="15" thickBot="1" x14ac:dyDescent="0.3">
      <c r="A49" s="22" t="s">
        <v>245</v>
      </c>
      <c r="B49" s="23" t="str">
        <f>VLOOKUP(A49,'Table 1'!A:B,2,0)</f>
        <v>산업그룹</v>
      </c>
      <c r="C49" s="23"/>
      <c r="D49" s="240"/>
      <c r="E49" s="168"/>
      <c r="F49" s="168"/>
      <c r="G49" s="168"/>
      <c r="H49" s="168"/>
      <c r="I49" s="168"/>
      <c r="J49" s="168"/>
      <c r="K49" s="168"/>
      <c r="L49" s="168"/>
      <c r="M49" s="169"/>
    </row>
    <row r="50" spans="1:13" ht="15" thickBot="1" x14ac:dyDescent="0.3">
      <c r="A50" s="7" t="s">
        <v>208</v>
      </c>
      <c r="B50" s="8" t="str">
        <f>VLOOKUP(A50,'Table 1'!A:B,2,0)</f>
        <v>제조업</v>
      </c>
      <c r="C50" s="9"/>
      <c r="D50" s="238">
        <v>74.78</v>
      </c>
      <c r="E50" s="170">
        <v>98.9</v>
      </c>
      <c r="F50" s="170">
        <v>98.5</v>
      </c>
      <c r="G50" s="170">
        <v>99.7</v>
      </c>
      <c r="H50" s="170">
        <v>100.2</v>
      </c>
      <c r="I50" s="170">
        <v>99.7</v>
      </c>
      <c r="J50" s="170">
        <v>99.9</v>
      </c>
      <c r="K50" s="170">
        <v>100.1</v>
      </c>
      <c r="L50" s="170">
        <v>100</v>
      </c>
      <c r="M50" s="165">
        <v>100.3</v>
      </c>
    </row>
    <row r="51" spans="1:13" ht="15" thickBot="1" x14ac:dyDescent="0.3">
      <c r="A51" s="10" t="s">
        <v>106</v>
      </c>
      <c r="B51" s="32" t="str">
        <f>VLOOKUP(A51,'Table 1'!A:B,2,0)</f>
        <v>제조업 (NAICS)</v>
      </c>
      <c r="C51" s="11" t="str">
        <f>VLOOKUP(A51,'Table 1'!A:C,3,0)</f>
        <v>31-33</v>
      </c>
      <c r="D51" s="239">
        <v>73.290000000000006</v>
      </c>
      <c r="E51" s="166">
        <v>99.6</v>
      </c>
      <c r="F51" s="166">
        <v>99.2</v>
      </c>
      <c r="G51" s="166">
        <v>100.3</v>
      </c>
      <c r="H51" s="166">
        <v>100.8</v>
      </c>
      <c r="I51" s="166">
        <v>100.4</v>
      </c>
      <c r="J51" s="166">
        <v>100.6</v>
      </c>
      <c r="K51" s="166">
        <v>100.9</v>
      </c>
      <c r="L51" s="166">
        <v>100.8</v>
      </c>
      <c r="M51" s="167">
        <v>101</v>
      </c>
    </row>
    <row r="52" spans="1:13" ht="15" thickBot="1" x14ac:dyDescent="0.3">
      <c r="A52" s="7"/>
      <c r="B52" s="8"/>
      <c r="C52" s="9"/>
      <c r="D52" s="238"/>
      <c r="E52" s="162"/>
      <c r="F52" s="163"/>
      <c r="G52" s="163"/>
      <c r="H52" s="163"/>
      <c r="I52" s="163"/>
      <c r="J52" s="163"/>
      <c r="K52" s="163"/>
      <c r="L52" s="163"/>
      <c r="M52" s="244"/>
    </row>
    <row r="53" spans="1:13" ht="15" thickBot="1" x14ac:dyDescent="0.3">
      <c r="A53" s="13" t="s">
        <v>109</v>
      </c>
      <c r="B53" s="36" t="str">
        <f>VLOOKUP(A53,'Table 1'!A:B,2,0)</f>
        <v>내구재 제조업</v>
      </c>
      <c r="C53" s="11"/>
      <c r="D53" s="239">
        <v>36.99</v>
      </c>
      <c r="E53" s="166">
        <v>99.3</v>
      </c>
      <c r="F53" s="166">
        <v>99.2</v>
      </c>
      <c r="G53" s="166">
        <v>100.8</v>
      </c>
      <c r="H53" s="166">
        <v>101.3</v>
      </c>
      <c r="I53" s="166">
        <v>101</v>
      </c>
      <c r="J53" s="166">
        <v>101.6</v>
      </c>
      <c r="K53" s="166">
        <v>101.3</v>
      </c>
      <c r="L53" s="166">
        <v>101.7</v>
      </c>
      <c r="M53" s="167">
        <v>101.8</v>
      </c>
    </row>
    <row r="54" spans="1:13" ht="15" thickBot="1" x14ac:dyDescent="0.3">
      <c r="A54" s="17" t="s">
        <v>111</v>
      </c>
      <c r="B54" s="35" t="str">
        <f>VLOOKUP(A54,'Table 1'!A:B,2,0)</f>
        <v>나무제품 제조업</v>
      </c>
      <c r="C54" s="9">
        <f>VLOOKUP(A54,'Table 1'!A:C,3,0)</f>
        <v>321</v>
      </c>
      <c r="D54" s="238">
        <v>1.63</v>
      </c>
      <c r="E54" s="170">
        <v>95.3</v>
      </c>
      <c r="F54" s="170">
        <v>94.7</v>
      </c>
      <c r="G54" s="170">
        <v>97</v>
      </c>
      <c r="H54" s="170">
        <v>95.5</v>
      </c>
      <c r="I54" s="170">
        <v>94.3</v>
      </c>
      <c r="J54" s="170">
        <v>95.8</v>
      </c>
      <c r="K54" s="170">
        <v>94</v>
      </c>
      <c r="L54" s="170">
        <v>94</v>
      </c>
      <c r="M54" s="165">
        <v>94.5</v>
      </c>
    </row>
    <row r="55" spans="1:13" ht="15" thickBot="1" x14ac:dyDescent="0.3">
      <c r="A55" s="16" t="s">
        <v>113</v>
      </c>
      <c r="B55" s="34" t="str">
        <f>VLOOKUP(A55,'Table 1'!A:B,2,0)</f>
        <v>비금속 광물제품 제조업</v>
      </c>
      <c r="C55" s="11">
        <f>VLOOKUP(A55,'Table 1'!A:C,3,0)</f>
        <v>327</v>
      </c>
      <c r="D55" s="239">
        <v>2.2999999999999998</v>
      </c>
      <c r="E55" s="166">
        <v>101</v>
      </c>
      <c r="F55" s="166">
        <v>102.3</v>
      </c>
      <c r="G55" s="166">
        <v>102.9</v>
      </c>
      <c r="H55" s="166">
        <v>103.3</v>
      </c>
      <c r="I55" s="166">
        <v>100.9</v>
      </c>
      <c r="J55" s="166">
        <v>99.4</v>
      </c>
      <c r="K55" s="166">
        <v>98</v>
      </c>
      <c r="L55" s="166">
        <v>98.2</v>
      </c>
      <c r="M55" s="167">
        <v>99.4</v>
      </c>
    </row>
    <row r="56" spans="1:13" ht="15" thickBot="1" x14ac:dyDescent="0.3">
      <c r="A56" s="17" t="s">
        <v>115</v>
      </c>
      <c r="B56" s="35" t="str">
        <f>VLOOKUP(A56,'Table 1'!A:B,2,0)</f>
        <v>1차 금속 제조업</v>
      </c>
      <c r="C56" s="9">
        <f>VLOOKUP(A56,'Table 1'!A:C,3,0)</f>
        <v>331</v>
      </c>
      <c r="D56" s="238">
        <v>2.69</v>
      </c>
      <c r="E56" s="170">
        <v>93.7</v>
      </c>
      <c r="F56" s="170">
        <v>94.3</v>
      </c>
      <c r="G56" s="170">
        <v>93.5</v>
      </c>
      <c r="H56" s="170">
        <v>94.5</v>
      </c>
      <c r="I56" s="170">
        <v>94.4</v>
      </c>
      <c r="J56" s="170">
        <v>93.7</v>
      </c>
      <c r="K56" s="170">
        <v>96.4</v>
      </c>
      <c r="L56" s="170">
        <v>96.7</v>
      </c>
      <c r="M56" s="165">
        <v>97.1</v>
      </c>
    </row>
    <row r="57" spans="1:13" ht="15" thickBot="1" x14ac:dyDescent="0.3">
      <c r="A57" s="16" t="s">
        <v>117</v>
      </c>
      <c r="B57" s="34" t="str">
        <f>VLOOKUP(A57,'Table 1'!A:B,2,0)</f>
        <v>금속가공제품 제조업</v>
      </c>
      <c r="C57" s="11">
        <f>VLOOKUP(A57,'Table 1'!A:C,3,0)</f>
        <v>332</v>
      </c>
      <c r="D57" s="239">
        <v>6.14</v>
      </c>
      <c r="E57" s="166">
        <v>97.9</v>
      </c>
      <c r="F57" s="166">
        <v>97.1</v>
      </c>
      <c r="G57" s="166">
        <v>97.4</v>
      </c>
      <c r="H57" s="166">
        <v>97.8</v>
      </c>
      <c r="I57" s="166">
        <v>99.2</v>
      </c>
      <c r="J57" s="166">
        <v>98.4</v>
      </c>
      <c r="K57" s="166">
        <v>98.3</v>
      </c>
      <c r="L57" s="166">
        <v>98.6</v>
      </c>
      <c r="M57" s="167">
        <v>98.5</v>
      </c>
    </row>
    <row r="58" spans="1:13" ht="15" thickBot="1" x14ac:dyDescent="0.3">
      <c r="A58" s="17" t="s">
        <v>119</v>
      </c>
      <c r="B58" s="35" t="str">
        <f>VLOOKUP(A58,'Table 1'!A:B,2,0)</f>
        <v>기계 제조업</v>
      </c>
      <c r="C58" s="9">
        <f>VLOOKUP(A58,'Table 1'!A:C,3,0)</f>
        <v>333</v>
      </c>
      <c r="D58" s="238">
        <v>5.69</v>
      </c>
      <c r="E58" s="170">
        <v>99.1</v>
      </c>
      <c r="F58" s="170">
        <v>100.2</v>
      </c>
      <c r="G58" s="170">
        <v>99.8</v>
      </c>
      <c r="H58" s="170">
        <v>100.6</v>
      </c>
      <c r="I58" s="170">
        <v>100.2</v>
      </c>
      <c r="J58" s="170">
        <v>99.8</v>
      </c>
      <c r="K58" s="170">
        <v>101</v>
      </c>
      <c r="L58" s="170">
        <v>100.6</v>
      </c>
      <c r="M58" s="165">
        <v>100.1</v>
      </c>
    </row>
    <row r="59" spans="1:13" ht="15" thickBot="1" x14ac:dyDescent="0.3">
      <c r="A59" s="16" t="s">
        <v>121</v>
      </c>
      <c r="B59" s="34" t="str">
        <f>VLOOKUP(A59,'Table 1'!A:B,2,0)</f>
        <v>컴퓨터 및 전자제품 제조업</v>
      </c>
      <c r="C59" s="11">
        <f>VLOOKUP(A59,'Table 1'!A:C,3,0)</f>
        <v>334</v>
      </c>
      <c r="D59" s="239">
        <v>4.43</v>
      </c>
      <c r="E59" s="166">
        <v>121.8</v>
      </c>
      <c r="F59" s="166">
        <v>123.8</v>
      </c>
      <c r="G59" s="166">
        <v>124.1</v>
      </c>
      <c r="H59" s="166">
        <v>125</v>
      </c>
      <c r="I59" s="166">
        <v>125.5</v>
      </c>
      <c r="J59" s="166">
        <v>126.1</v>
      </c>
      <c r="K59" s="166">
        <v>126.2</v>
      </c>
      <c r="L59" s="166">
        <v>127.5</v>
      </c>
      <c r="M59" s="167">
        <v>128.1</v>
      </c>
    </row>
    <row r="60" spans="1:13" x14ac:dyDescent="0.25">
      <c r="A60" s="17" t="s">
        <v>123</v>
      </c>
      <c r="B60" s="35" t="str">
        <f>VLOOKUP(A60,'Table 1'!A:B,2,0)</f>
        <v>전기장비, 전기용품 및 전자부품 제조업</v>
      </c>
      <c r="C60" s="302">
        <f>VLOOKUP(A60,'Table 1'!A:C,3,0)</f>
        <v>335</v>
      </c>
      <c r="D60" s="241">
        <v>2.19</v>
      </c>
      <c r="E60" s="174">
        <v>107</v>
      </c>
      <c r="F60" s="174">
        <v>106.2</v>
      </c>
      <c r="G60" s="174">
        <v>107.6</v>
      </c>
      <c r="H60" s="174">
        <v>106.6</v>
      </c>
      <c r="I60" s="174">
        <v>104.5</v>
      </c>
      <c r="J60" s="174">
        <v>107.2</v>
      </c>
      <c r="K60" s="174">
        <v>103.6</v>
      </c>
      <c r="L60" s="174">
        <v>104.2</v>
      </c>
      <c r="M60" s="175">
        <v>102.6</v>
      </c>
    </row>
    <row r="61" spans="1:13" ht="15" thickBot="1" x14ac:dyDescent="0.3">
      <c r="A61" s="37" t="s">
        <v>125</v>
      </c>
      <c r="B61" s="38"/>
      <c r="C61" s="303">
        <f>VLOOKUP(A61,'Table 1'!A:C,3,0)</f>
        <v>0</v>
      </c>
      <c r="D61" s="242"/>
      <c r="E61" s="176"/>
      <c r="F61" s="176"/>
      <c r="G61" s="176"/>
      <c r="H61" s="176"/>
      <c r="I61" s="176"/>
      <c r="J61" s="176"/>
      <c r="K61" s="176"/>
      <c r="L61" s="176"/>
      <c r="M61" s="177"/>
    </row>
    <row r="62" spans="1:13" ht="15" thickBot="1" x14ac:dyDescent="0.3">
      <c r="A62" s="16" t="s">
        <v>126</v>
      </c>
      <c r="B62" s="34" t="str">
        <f>VLOOKUP(A62,'Table 1'!A:B,2,0)</f>
        <v>자동차 및 자동차부품 제조업</v>
      </c>
      <c r="C62" s="39" t="str">
        <f>VLOOKUP(A62,'Table 1'!A:C,3,0)</f>
        <v>3361-3</v>
      </c>
      <c r="D62" s="239">
        <v>5.36</v>
      </c>
      <c r="E62" s="166">
        <v>100.3</v>
      </c>
      <c r="F62" s="166">
        <v>94.9</v>
      </c>
      <c r="G62" s="166">
        <v>104.4</v>
      </c>
      <c r="H62" s="166">
        <v>104.6</v>
      </c>
      <c r="I62" s="166">
        <v>103.1</v>
      </c>
      <c r="J62" s="166">
        <v>107.8</v>
      </c>
      <c r="K62" s="166">
        <v>105</v>
      </c>
      <c r="L62" s="166">
        <v>104.3</v>
      </c>
      <c r="M62" s="167">
        <v>106.9</v>
      </c>
    </row>
    <row r="63" spans="1:13" x14ac:dyDescent="0.25">
      <c r="A63" s="17" t="s">
        <v>128</v>
      </c>
      <c r="B63" s="35" t="str">
        <f>VLOOKUP(A63,'Table 1'!A:B,2,0)</f>
        <v>항공우주 및 기타 운송장비 제조업</v>
      </c>
      <c r="C63" s="304" t="str">
        <f>VLOOKUP(A63,'Table 1'!A:C,3,0)</f>
        <v>3364-9</v>
      </c>
      <c r="D63" s="241">
        <v>3.01</v>
      </c>
      <c r="E63" s="174">
        <v>84.5</v>
      </c>
      <c r="F63" s="174">
        <v>89.3</v>
      </c>
      <c r="G63" s="174">
        <v>90.5</v>
      </c>
      <c r="H63" s="174">
        <v>92.2</v>
      </c>
      <c r="I63" s="174">
        <v>93.1</v>
      </c>
      <c r="J63" s="174">
        <v>93.6</v>
      </c>
      <c r="K63" s="174">
        <v>95.2</v>
      </c>
      <c r="L63" s="174">
        <v>96.6</v>
      </c>
      <c r="M63" s="175">
        <v>96</v>
      </c>
    </row>
    <row r="64" spans="1:13" ht="15" thickBot="1" x14ac:dyDescent="0.3">
      <c r="A64" s="37" t="s">
        <v>130</v>
      </c>
      <c r="B64" s="38"/>
      <c r="C64" s="303">
        <f>VLOOKUP(A64,'Table 1'!A:C,3,0)</f>
        <v>0</v>
      </c>
      <c r="D64" s="242"/>
      <c r="E64" s="176"/>
      <c r="F64" s="176"/>
      <c r="G64" s="176"/>
      <c r="H64" s="176"/>
      <c r="I64" s="176"/>
      <c r="J64" s="176"/>
      <c r="K64" s="176"/>
      <c r="L64" s="176"/>
      <c r="M64" s="177"/>
    </row>
    <row r="65" spans="1:13" ht="15" thickBot="1" x14ac:dyDescent="0.3">
      <c r="A65" s="16" t="s">
        <v>131</v>
      </c>
      <c r="B65" s="34" t="str">
        <f>VLOOKUP(A65,'Table 1'!A:B,2,0)</f>
        <v>가구 및 관련 제품 제조업</v>
      </c>
      <c r="C65" s="11">
        <f>VLOOKUP(A65,'Table 1'!A:C,3,0)</f>
        <v>337</v>
      </c>
      <c r="D65" s="239">
        <v>0.96</v>
      </c>
      <c r="E65" s="166">
        <v>75.099999999999994</v>
      </c>
      <c r="F65" s="166">
        <v>75.599999999999994</v>
      </c>
      <c r="G65" s="166">
        <v>74.5</v>
      </c>
      <c r="H65" s="166">
        <v>74</v>
      </c>
      <c r="I65" s="166">
        <v>74.900000000000006</v>
      </c>
      <c r="J65" s="166">
        <v>75.3</v>
      </c>
      <c r="K65" s="166">
        <v>76.099999999999994</v>
      </c>
      <c r="L65" s="166">
        <v>77</v>
      </c>
      <c r="M65" s="167">
        <v>75.599999999999994</v>
      </c>
    </row>
    <row r="66" spans="1:13" ht="15" thickBot="1" x14ac:dyDescent="0.3">
      <c r="A66" s="17" t="s">
        <v>133</v>
      </c>
      <c r="B66" s="35" t="str">
        <f>VLOOKUP(A66,'Table 1'!A:B,2,0)</f>
        <v>기타 제품 제조업</v>
      </c>
      <c r="C66" s="9">
        <f>VLOOKUP(A66,'Table 1'!A:C,3,0)</f>
        <v>339</v>
      </c>
      <c r="D66" s="238">
        <v>2.59</v>
      </c>
      <c r="E66" s="170">
        <v>103.9</v>
      </c>
      <c r="F66" s="170">
        <v>103.3</v>
      </c>
      <c r="G66" s="170">
        <v>103.5</v>
      </c>
      <c r="H66" s="170">
        <v>103.9</v>
      </c>
      <c r="I66" s="170">
        <v>102.8</v>
      </c>
      <c r="J66" s="170">
        <v>101.7</v>
      </c>
      <c r="K66" s="170">
        <v>101.2</v>
      </c>
      <c r="L66" s="170">
        <v>102.2</v>
      </c>
      <c r="M66" s="165">
        <v>100.5</v>
      </c>
    </row>
    <row r="67" spans="1:13" ht="15" thickBot="1" x14ac:dyDescent="0.3">
      <c r="A67" s="10"/>
      <c r="B67" s="32"/>
      <c r="C67" s="11"/>
      <c r="D67" s="239"/>
      <c r="E67" s="171"/>
      <c r="F67" s="172"/>
      <c r="G67" s="172"/>
      <c r="H67" s="172"/>
      <c r="I67" s="172"/>
      <c r="J67" s="172"/>
      <c r="K67" s="172"/>
      <c r="L67" s="172"/>
      <c r="M67" s="245"/>
    </row>
    <row r="68" spans="1:13" ht="15" thickBot="1" x14ac:dyDescent="0.3">
      <c r="A68" s="12" t="s">
        <v>135</v>
      </c>
      <c r="B68" s="33" t="str">
        <f>VLOOKUP(A68,'Table 1'!A:B,2,0)</f>
        <v>비내구재 제조업</v>
      </c>
      <c r="C68" s="9"/>
      <c r="D68" s="238">
        <v>36.29</v>
      </c>
      <c r="E68" s="170">
        <v>100.1</v>
      </c>
      <c r="F68" s="170">
        <v>99.2</v>
      </c>
      <c r="G68" s="170">
        <v>99.8</v>
      </c>
      <c r="H68" s="170">
        <v>100.5</v>
      </c>
      <c r="I68" s="170">
        <v>99.9</v>
      </c>
      <c r="J68" s="170">
        <v>99.8</v>
      </c>
      <c r="K68" s="170">
        <v>100.5</v>
      </c>
      <c r="L68" s="170">
        <v>100</v>
      </c>
      <c r="M68" s="165">
        <v>100.3</v>
      </c>
    </row>
    <row r="69" spans="1:13" ht="15" thickBot="1" x14ac:dyDescent="0.3">
      <c r="A69" s="16" t="s">
        <v>137</v>
      </c>
      <c r="B69" s="34" t="str">
        <f>VLOOKUP(A69,'Table 1'!A:B,2,0)</f>
        <v>식료품, 음료 및 담배 제조업</v>
      </c>
      <c r="C69" s="11" t="str">
        <f>VLOOKUP(A69,'Table 1'!A:C,3,0)</f>
        <v>311,2</v>
      </c>
      <c r="D69" s="239">
        <v>12.06</v>
      </c>
      <c r="E69" s="166">
        <v>98.9</v>
      </c>
      <c r="F69" s="166">
        <v>98.2</v>
      </c>
      <c r="G69" s="166">
        <v>98.7</v>
      </c>
      <c r="H69" s="166">
        <v>99.4</v>
      </c>
      <c r="I69" s="166">
        <v>98.8</v>
      </c>
      <c r="J69" s="166">
        <v>98.9</v>
      </c>
      <c r="K69" s="166">
        <v>99.4</v>
      </c>
      <c r="L69" s="166">
        <v>98.7</v>
      </c>
      <c r="M69" s="167">
        <v>99</v>
      </c>
    </row>
    <row r="70" spans="1:13" ht="15" thickBot="1" x14ac:dyDescent="0.3">
      <c r="A70" s="17" t="s">
        <v>140</v>
      </c>
      <c r="B70" s="35" t="str">
        <f>VLOOKUP(A70,'Table 1'!A:B,2,0)</f>
        <v>섬유 및 관련 제품 제조업</v>
      </c>
      <c r="C70" s="9" t="str">
        <f>VLOOKUP(A70,'Table 1'!A:C,3,0)</f>
        <v>313,4</v>
      </c>
      <c r="D70" s="238">
        <v>0.52</v>
      </c>
      <c r="E70" s="170">
        <v>78.5</v>
      </c>
      <c r="F70" s="170">
        <v>78.5</v>
      </c>
      <c r="G70" s="170">
        <v>79</v>
      </c>
      <c r="H70" s="170">
        <v>78.400000000000006</v>
      </c>
      <c r="I70" s="170">
        <v>78.400000000000006</v>
      </c>
      <c r="J70" s="170">
        <v>78.900000000000006</v>
      </c>
      <c r="K70" s="170">
        <v>78.8</v>
      </c>
      <c r="L70" s="170">
        <v>78.400000000000006</v>
      </c>
      <c r="M70" s="165">
        <v>80.3</v>
      </c>
    </row>
    <row r="71" spans="1:13" ht="15" thickBot="1" x14ac:dyDescent="0.3">
      <c r="A71" s="16" t="s">
        <v>143</v>
      </c>
      <c r="B71" s="34" t="str">
        <f>VLOOKUP(A71,'Table 1'!A:B,2,0)</f>
        <v>의복 및 가죽 제조업</v>
      </c>
      <c r="C71" s="11" t="str">
        <f>VLOOKUP(A71,'Table 1'!A:C,3,0)</f>
        <v>315,6</v>
      </c>
      <c r="D71" s="239">
        <v>0.17</v>
      </c>
      <c r="E71" s="166">
        <v>77</v>
      </c>
      <c r="F71" s="166">
        <v>78.2</v>
      </c>
      <c r="G71" s="166">
        <v>78.900000000000006</v>
      </c>
      <c r="H71" s="166">
        <v>79.8</v>
      </c>
      <c r="I71" s="166">
        <v>76.900000000000006</v>
      </c>
      <c r="J71" s="166">
        <v>79.099999999999994</v>
      </c>
      <c r="K71" s="166">
        <v>78.8</v>
      </c>
      <c r="L71" s="166">
        <v>77.7</v>
      </c>
      <c r="M71" s="167">
        <v>78.8</v>
      </c>
    </row>
    <row r="72" spans="1:13" ht="15" thickBot="1" x14ac:dyDescent="0.3">
      <c r="A72" s="17" t="s">
        <v>101</v>
      </c>
      <c r="B72" s="195" t="s">
        <v>270</v>
      </c>
      <c r="C72" s="9">
        <v>322</v>
      </c>
      <c r="D72" s="238">
        <v>2.21</v>
      </c>
      <c r="E72" s="170">
        <v>86.9</v>
      </c>
      <c r="F72" s="170">
        <v>87.3</v>
      </c>
      <c r="G72" s="170">
        <v>86.3</v>
      </c>
      <c r="H72" s="170">
        <v>86.2</v>
      </c>
      <c r="I72" s="170">
        <v>85.3</v>
      </c>
      <c r="J72" s="170">
        <v>85.3</v>
      </c>
      <c r="K72" s="170">
        <v>87.2</v>
      </c>
      <c r="L72" s="170">
        <v>86.6</v>
      </c>
      <c r="M72" s="165">
        <v>86.3</v>
      </c>
    </row>
    <row r="73" spans="1:13" ht="15" thickBot="1" x14ac:dyDescent="0.3">
      <c r="A73" s="16" t="s">
        <v>147</v>
      </c>
      <c r="B73" s="34" t="str">
        <f>VLOOKUP(A73,'Table 1'!A:B,2,0)</f>
        <v>인쇄업 및 관련 지원업</v>
      </c>
      <c r="C73" s="11">
        <f>VLOOKUP(A73,'Table 1'!A:C,3,0)</f>
        <v>323</v>
      </c>
      <c r="D73" s="239">
        <v>1.35</v>
      </c>
      <c r="E73" s="166">
        <v>84.3</v>
      </c>
      <c r="F73" s="166">
        <v>84.9</v>
      </c>
      <c r="G73" s="166">
        <v>85.2</v>
      </c>
      <c r="H73" s="166">
        <v>84.3</v>
      </c>
      <c r="I73" s="166">
        <v>84.5</v>
      </c>
      <c r="J73" s="166">
        <v>84</v>
      </c>
      <c r="K73" s="166">
        <v>84.2</v>
      </c>
      <c r="L73" s="166">
        <v>83.2</v>
      </c>
      <c r="M73" s="167">
        <v>83</v>
      </c>
    </row>
    <row r="74" spans="1:13" ht="15" thickBot="1" x14ac:dyDescent="0.3">
      <c r="A74" s="17" t="s">
        <v>149</v>
      </c>
      <c r="B74" s="35" t="str">
        <f>VLOOKUP(A74,'Table 1'!A:B,2,0)</f>
        <v>석유 및 석탄제품 제조업</v>
      </c>
      <c r="C74" s="9">
        <f>VLOOKUP(A74,'Table 1'!A:C,3,0)</f>
        <v>324</v>
      </c>
      <c r="D74" s="238">
        <v>4.2</v>
      </c>
      <c r="E74" s="170">
        <v>95.2</v>
      </c>
      <c r="F74" s="170">
        <v>93.6</v>
      </c>
      <c r="G74" s="170">
        <v>93.3</v>
      </c>
      <c r="H74" s="170">
        <v>93.2</v>
      </c>
      <c r="I74" s="170">
        <v>91.9</v>
      </c>
      <c r="J74" s="170">
        <v>93.5</v>
      </c>
      <c r="K74" s="170">
        <v>94.3</v>
      </c>
      <c r="L74" s="170">
        <v>93.5</v>
      </c>
      <c r="M74" s="165">
        <v>95.1</v>
      </c>
    </row>
    <row r="75" spans="1:13" ht="15" thickBot="1" x14ac:dyDescent="0.3">
      <c r="A75" s="16" t="s">
        <v>151</v>
      </c>
      <c r="B75" s="34" t="str">
        <f>VLOOKUP(A75,'Table 1'!A:B,2,0)</f>
        <v>의학물질 제조업</v>
      </c>
      <c r="C75" s="11">
        <f>VLOOKUP(A75,'Table 1'!A:C,3,0)</f>
        <v>325</v>
      </c>
      <c r="D75" s="239">
        <v>12.11</v>
      </c>
      <c r="E75" s="166">
        <v>108.5</v>
      </c>
      <c r="F75" s="166">
        <v>107.3</v>
      </c>
      <c r="G75" s="166">
        <v>108.5</v>
      </c>
      <c r="H75" s="166">
        <v>109.5</v>
      </c>
      <c r="I75" s="166">
        <v>109.3</v>
      </c>
      <c r="J75" s="166">
        <v>108.2</v>
      </c>
      <c r="K75" s="166">
        <v>109.3</v>
      </c>
      <c r="L75" s="166">
        <v>109.5</v>
      </c>
      <c r="M75" s="167">
        <v>109.8</v>
      </c>
    </row>
    <row r="76" spans="1:13" ht="15" thickBot="1" x14ac:dyDescent="0.3">
      <c r="A76" s="17" t="s">
        <v>153</v>
      </c>
      <c r="B76" s="35" t="str">
        <f>VLOOKUP(A76,'Table 1'!A:B,2,0)</f>
        <v>플라스틱 및 고무제품 제조업</v>
      </c>
      <c r="C76" s="9">
        <f>VLOOKUP(A76,'Table 1'!A:C,3,0)</f>
        <v>326</v>
      </c>
      <c r="D76" s="238">
        <v>3.67</v>
      </c>
      <c r="E76" s="170">
        <v>98.3</v>
      </c>
      <c r="F76" s="170">
        <v>97.2</v>
      </c>
      <c r="G76" s="170">
        <v>98.7</v>
      </c>
      <c r="H76" s="170">
        <v>100.3</v>
      </c>
      <c r="I76" s="170">
        <v>100</v>
      </c>
      <c r="J76" s="170">
        <v>99.5</v>
      </c>
      <c r="K76" s="170">
        <v>99.2</v>
      </c>
      <c r="L76" s="170">
        <v>97.7</v>
      </c>
      <c r="M76" s="165">
        <v>97</v>
      </c>
    </row>
    <row r="77" spans="1:13" ht="15" thickBot="1" x14ac:dyDescent="0.3">
      <c r="A77" s="10"/>
      <c r="B77" s="32"/>
      <c r="C77" s="11"/>
      <c r="D77" s="239"/>
      <c r="E77" s="171"/>
      <c r="F77" s="172"/>
      <c r="G77" s="172"/>
      <c r="H77" s="172"/>
      <c r="I77" s="172"/>
      <c r="J77" s="172"/>
      <c r="K77" s="172"/>
      <c r="L77" s="172"/>
      <c r="M77" s="245"/>
    </row>
    <row r="78" spans="1:13" ht="15" thickBot="1" x14ac:dyDescent="0.3">
      <c r="A78" s="7" t="s">
        <v>155</v>
      </c>
      <c r="B78" s="8" t="str">
        <f>VLOOKUP(A78,'Table 1'!A:B,2,0)</f>
        <v>기타 제조업 (비 NAICS)</v>
      </c>
      <c r="C78" s="9" t="str">
        <f>VLOOKUP(A78,'Table 1'!A:C,3,0)</f>
        <v>1133,5111</v>
      </c>
      <c r="D78" s="238">
        <v>1.5</v>
      </c>
      <c r="E78" s="170">
        <v>73.400000000000006</v>
      </c>
      <c r="F78" s="170">
        <v>74.8</v>
      </c>
      <c r="G78" s="170">
        <v>77</v>
      </c>
      <c r="H78" s="170">
        <v>76.2</v>
      </c>
      <c r="I78" s="170">
        <v>74.099999999999994</v>
      </c>
      <c r="J78" s="170">
        <v>72.5</v>
      </c>
      <c r="K78" s="170">
        <v>72.900000000000006</v>
      </c>
      <c r="L78" s="170">
        <v>72.3</v>
      </c>
      <c r="M78" s="165">
        <v>72.5</v>
      </c>
    </row>
    <row r="79" spans="1:13" ht="15" thickBot="1" x14ac:dyDescent="0.3">
      <c r="A79" s="10"/>
      <c r="B79" s="32"/>
      <c r="C79" s="11"/>
      <c r="D79" s="239"/>
      <c r="E79" s="171"/>
      <c r="F79" s="172"/>
      <c r="G79" s="172"/>
      <c r="H79" s="172"/>
      <c r="I79" s="172"/>
      <c r="J79" s="172"/>
      <c r="K79" s="172"/>
      <c r="L79" s="172"/>
      <c r="M79" s="245"/>
    </row>
    <row r="80" spans="1:13" ht="15" thickBot="1" x14ac:dyDescent="0.3">
      <c r="A80" s="7" t="s">
        <v>23</v>
      </c>
      <c r="B80" s="8" t="str">
        <f>VLOOKUP(A80,'Table 1'!A:B,2,0)</f>
        <v>광업</v>
      </c>
      <c r="C80" s="9">
        <f>VLOOKUP(A80,'Table 1'!A:C,3,0)</f>
        <v>21</v>
      </c>
      <c r="D80" s="238">
        <v>14.37</v>
      </c>
      <c r="E80" s="170">
        <v>120.7</v>
      </c>
      <c r="F80" s="170">
        <v>117.8</v>
      </c>
      <c r="G80" s="170">
        <v>119.5</v>
      </c>
      <c r="H80" s="170">
        <v>121.4</v>
      </c>
      <c r="I80" s="170">
        <v>121.2</v>
      </c>
      <c r="J80" s="170">
        <v>121.5</v>
      </c>
      <c r="K80" s="170">
        <v>122.1</v>
      </c>
      <c r="L80" s="170">
        <v>120.3</v>
      </c>
      <c r="M80" s="165">
        <v>121.4</v>
      </c>
    </row>
    <row r="81" spans="1:13" ht="15" thickBot="1" x14ac:dyDescent="0.3">
      <c r="A81" s="10" t="s">
        <v>25</v>
      </c>
      <c r="B81" s="32" t="str">
        <f>VLOOKUP(A81,'Table 1'!A:B,2,0)</f>
        <v>유틸리티업</v>
      </c>
      <c r="C81" s="11" t="str">
        <f>VLOOKUP(A81,'Table 1'!A:C,3,0)</f>
        <v>2211,2</v>
      </c>
      <c r="D81" s="239">
        <v>10.85</v>
      </c>
      <c r="E81" s="166">
        <v>108.8</v>
      </c>
      <c r="F81" s="166">
        <v>113.7</v>
      </c>
      <c r="G81" s="166">
        <v>112.8</v>
      </c>
      <c r="H81" s="166">
        <v>103.5</v>
      </c>
      <c r="I81" s="166">
        <v>107.8</v>
      </c>
      <c r="J81" s="166">
        <v>106.6</v>
      </c>
      <c r="K81" s="166">
        <v>109.4</v>
      </c>
      <c r="L81" s="166">
        <v>108.6</v>
      </c>
      <c r="M81" s="167">
        <v>106.4</v>
      </c>
    </row>
    <row r="82" spans="1:13" ht="15" thickBot="1" x14ac:dyDescent="0.3">
      <c r="A82" s="7" t="s">
        <v>158</v>
      </c>
      <c r="B82" s="8" t="str">
        <f>VLOOKUP(A82,'Table 1'!A:B,2,0)</f>
        <v>전기</v>
      </c>
      <c r="C82" s="9">
        <f>VLOOKUP(A82,'Table 1'!A:C,3,0)</f>
        <v>2211</v>
      </c>
      <c r="D82" s="238">
        <v>9.5399999999999991</v>
      </c>
      <c r="E82" s="170">
        <v>108</v>
      </c>
      <c r="F82" s="170">
        <v>112.8</v>
      </c>
      <c r="G82" s="170">
        <v>111.8</v>
      </c>
      <c r="H82" s="170">
        <v>104.3</v>
      </c>
      <c r="I82" s="170">
        <v>107.9</v>
      </c>
      <c r="J82" s="170">
        <v>106.6</v>
      </c>
      <c r="K82" s="170">
        <v>108.9</v>
      </c>
      <c r="L82" s="170">
        <v>108.7</v>
      </c>
      <c r="M82" s="165">
        <v>106.2</v>
      </c>
    </row>
    <row r="83" spans="1:13" ht="15" thickBot="1" x14ac:dyDescent="0.3">
      <c r="A83" s="26" t="s">
        <v>160</v>
      </c>
      <c r="B83" s="40" t="str">
        <f>VLOOKUP(A83,'Table 1'!A:B,2,0)</f>
        <v>천연가스</v>
      </c>
      <c r="C83" s="27">
        <f>VLOOKUP(A83,'Table 1'!A:C,3,0)</f>
        <v>2212</v>
      </c>
      <c r="D83" s="243">
        <v>1.31</v>
      </c>
      <c r="E83" s="178">
        <v>114.2</v>
      </c>
      <c r="F83" s="178">
        <v>119.6</v>
      </c>
      <c r="G83" s="178">
        <v>119</v>
      </c>
      <c r="H83" s="178">
        <v>97.2</v>
      </c>
      <c r="I83" s="178">
        <v>106</v>
      </c>
      <c r="J83" s="178">
        <v>105.7</v>
      </c>
      <c r="K83" s="178">
        <v>112.2</v>
      </c>
      <c r="L83" s="178">
        <v>106.7</v>
      </c>
      <c r="M83" s="179">
        <v>106.9</v>
      </c>
    </row>
    <row r="84" spans="1:13" s="129" customFormat="1" x14ac:dyDescent="0.25">
      <c r="A84" s="128" t="s">
        <v>40</v>
      </c>
      <c r="B84" s="128"/>
    </row>
    <row r="85" spans="1:13" s="84" customFormat="1" ht="13.5" x14ac:dyDescent="0.25">
      <c r="A85" s="130" t="str">
        <f>HLOOKUP(A84,'Table 2'!63:64,2,0)</f>
        <v xml:space="preserve"> r 개정됨. p 잠정치.</v>
      </c>
      <c r="B85" s="130"/>
      <c r="C85" s="130"/>
    </row>
    <row r="86" spans="1:13" s="84" customFormat="1" ht="13.5" x14ac:dyDescent="0.25">
      <c r="A86" s="130"/>
      <c r="B86" s="130"/>
      <c r="C86" s="130"/>
    </row>
    <row r="87" spans="1:13" s="84" customFormat="1" ht="13.5" x14ac:dyDescent="0.25">
      <c r="A87" s="133" t="s">
        <v>209</v>
      </c>
      <c r="B87" s="133"/>
    </row>
    <row r="88" spans="1:13" s="84" customFormat="1" ht="13.5" x14ac:dyDescent="0.25">
      <c r="A88" s="133" t="s">
        <v>210</v>
      </c>
      <c r="B88" s="133"/>
    </row>
  </sheetData>
  <mergeCells count="4">
    <mergeCell ref="A6:A7"/>
    <mergeCell ref="C6:C7"/>
    <mergeCell ref="C60:C61"/>
    <mergeCell ref="C63:C64"/>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64"/>
  <sheetViews>
    <sheetView showGridLines="0" workbookViewId="0"/>
  </sheetViews>
  <sheetFormatPr defaultRowHeight="14.25" x14ac:dyDescent="0.25"/>
  <cols>
    <col min="1" max="1" width="43.140625" style="2" bestFit="1" customWidth="1"/>
    <col min="2" max="2" width="27.42578125" style="2" bestFit="1" customWidth="1"/>
    <col min="3" max="3" width="7.7109375" style="2" bestFit="1" customWidth="1"/>
    <col min="4" max="4" width="11.42578125" style="2" bestFit="1" customWidth="1"/>
    <col min="5" max="7" width="6.85546875" style="2" bestFit="1" customWidth="1"/>
    <col min="8" max="9" width="7.7109375" style="2" bestFit="1" customWidth="1"/>
    <col min="10" max="10" width="7.5703125" style="2" bestFit="1" customWidth="1"/>
    <col min="11" max="12" width="7.7109375" style="2" bestFit="1" customWidth="1"/>
    <col min="13" max="13" width="7.85546875" style="2" bestFit="1" customWidth="1"/>
  </cols>
  <sheetData>
    <row r="1" spans="1:13" s="140" customFormat="1" ht="24.95" customHeight="1" x14ac:dyDescent="0.25">
      <c r="A1" s="136" t="s">
        <v>211</v>
      </c>
      <c r="B1" s="136"/>
      <c r="C1" s="137"/>
      <c r="D1" s="137"/>
      <c r="E1" s="137"/>
      <c r="F1" s="137"/>
      <c r="G1" s="137"/>
      <c r="H1" s="137"/>
      <c r="I1" s="137"/>
      <c r="J1" s="137"/>
      <c r="K1" s="137"/>
      <c r="L1" s="137"/>
      <c r="M1" s="137"/>
    </row>
    <row r="2" spans="1:13" s="140" customFormat="1" ht="24.95" customHeight="1" thickBot="1" x14ac:dyDescent="0.3">
      <c r="A2" s="139" t="s">
        <v>212</v>
      </c>
      <c r="B2" s="139"/>
      <c r="C2" s="141"/>
      <c r="D2" s="141"/>
      <c r="E2" s="141"/>
      <c r="F2" s="141"/>
      <c r="G2" s="141"/>
      <c r="H2" s="141"/>
      <c r="I2" s="141"/>
      <c r="J2" s="141"/>
      <c r="K2" s="141"/>
      <c r="L2" s="141"/>
      <c r="M2" s="141"/>
    </row>
    <row r="4" spans="1:13" x14ac:dyDescent="0.25">
      <c r="A4" s="1" t="s">
        <v>286</v>
      </c>
    </row>
    <row r="5" spans="1:13" ht="15" thickBot="1" x14ac:dyDescent="0.3">
      <c r="A5" s="1" t="s">
        <v>235</v>
      </c>
    </row>
    <row r="6" spans="1:13" ht="15" thickBot="1" x14ac:dyDescent="0.25">
      <c r="A6" s="286" t="s">
        <v>44</v>
      </c>
      <c r="B6" s="3"/>
      <c r="C6" s="300" t="s">
        <v>45</v>
      </c>
      <c r="D6" s="4">
        <v>2024</v>
      </c>
      <c r="E6" s="263">
        <v>2024</v>
      </c>
      <c r="F6" s="249">
        <v>2025</v>
      </c>
      <c r="G6" s="250"/>
      <c r="H6" s="250"/>
      <c r="I6" s="250"/>
      <c r="J6" s="250"/>
      <c r="K6" s="250"/>
      <c r="L6" s="250"/>
      <c r="M6" s="251"/>
    </row>
    <row r="7" spans="1:13" ht="26.25" thickBot="1" x14ac:dyDescent="0.25">
      <c r="A7" s="288"/>
      <c r="B7" s="5" t="s">
        <v>51</v>
      </c>
      <c r="C7" s="301"/>
      <c r="D7" s="6" t="s">
        <v>207</v>
      </c>
      <c r="E7" s="261" t="s">
        <v>262</v>
      </c>
      <c r="F7" s="252" t="s">
        <v>277</v>
      </c>
      <c r="G7" s="253" t="s">
        <v>287</v>
      </c>
      <c r="H7" s="253" t="s">
        <v>4</v>
      </c>
      <c r="I7" s="253" t="s">
        <v>214</v>
      </c>
      <c r="J7" s="253" t="s">
        <v>242</v>
      </c>
      <c r="K7" s="253" t="s">
        <v>263</v>
      </c>
      <c r="L7" s="253" t="s">
        <v>279</v>
      </c>
      <c r="M7" s="254" t="s">
        <v>280</v>
      </c>
    </row>
    <row r="8" spans="1:13" ht="15" thickBot="1" x14ac:dyDescent="0.3">
      <c r="A8" s="7"/>
      <c r="B8" s="8"/>
      <c r="C8" s="9"/>
      <c r="D8" s="238"/>
      <c r="E8" s="162"/>
      <c r="F8" s="163"/>
      <c r="G8" s="163"/>
      <c r="H8" s="163"/>
      <c r="I8" s="163"/>
      <c r="J8" s="163"/>
      <c r="K8" s="163"/>
      <c r="L8" s="163"/>
      <c r="M8" s="244"/>
    </row>
    <row r="9" spans="1:13" ht="15" thickBot="1" x14ac:dyDescent="0.3">
      <c r="A9" s="10" t="s">
        <v>32</v>
      </c>
      <c r="B9" s="51" t="str">
        <f>VLOOKUP(A9,'Table 2'!A:B,2,0)</f>
        <v>전산업</v>
      </c>
      <c r="C9" s="11"/>
      <c r="D9" s="239">
        <v>100</v>
      </c>
      <c r="E9" s="166">
        <v>103</v>
      </c>
      <c r="F9" s="166">
        <v>102.9</v>
      </c>
      <c r="G9" s="166">
        <v>103.9</v>
      </c>
      <c r="H9" s="166">
        <v>103.5</v>
      </c>
      <c r="I9" s="166">
        <v>103.6</v>
      </c>
      <c r="J9" s="166">
        <v>103.7</v>
      </c>
      <c r="K9" s="166">
        <v>104.2</v>
      </c>
      <c r="L9" s="166">
        <v>103.8</v>
      </c>
      <c r="M9" s="167">
        <v>103.9</v>
      </c>
    </row>
    <row r="10" spans="1:13" ht="15" thickBot="1" x14ac:dyDescent="0.3">
      <c r="A10" s="7"/>
      <c r="B10" s="50"/>
      <c r="C10" s="9"/>
      <c r="D10" s="238"/>
      <c r="E10" s="162"/>
      <c r="F10" s="163"/>
      <c r="G10" s="163"/>
      <c r="H10" s="163"/>
      <c r="I10" s="163"/>
      <c r="J10" s="163"/>
      <c r="K10" s="163"/>
      <c r="L10" s="163"/>
      <c r="M10" s="244"/>
    </row>
    <row r="11" spans="1:13" ht="15" thickBot="1" x14ac:dyDescent="0.3">
      <c r="A11" s="10" t="s">
        <v>78</v>
      </c>
      <c r="B11" s="52" t="str">
        <f>VLOOKUP(A11,'Table 2'!A:B,2,0)</f>
        <v>에너지</v>
      </c>
      <c r="C11" s="11"/>
      <c r="D11" s="239">
        <v>27.31</v>
      </c>
      <c r="E11" s="166">
        <v>114.8</v>
      </c>
      <c r="F11" s="166">
        <v>115.8</v>
      </c>
      <c r="G11" s="166">
        <v>115.6</v>
      </c>
      <c r="H11" s="166">
        <v>112.5</v>
      </c>
      <c r="I11" s="166">
        <v>114.2</v>
      </c>
      <c r="J11" s="166">
        <v>114</v>
      </c>
      <c r="K11" s="166">
        <v>115.4</v>
      </c>
      <c r="L11" s="166">
        <v>114.5</v>
      </c>
      <c r="M11" s="167">
        <v>114.4</v>
      </c>
    </row>
    <row r="12" spans="1:13" ht="15" thickBot="1" x14ac:dyDescent="0.3">
      <c r="A12" s="7" t="s">
        <v>167</v>
      </c>
      <c r="B12" s="50" t="str">
        <f>VLOOKUP(A12,'Table 2'!A:B,2,0)</f>
        <v>소비재</v>
      </c>
      <c r="C12" s="9"/>
      <c r="D12" s="238">
        <v>5.6</v>
      </c>
      <c r="E12" s="170">
        <v>103.8</v>
      </c>
      <c r="F12" s="170">
        <v>106</v>
      </c>
      <c r="G12" s="170">
        <v>104.6</v>
      </c>
      <c r="H12" s="170">
        <v>97.7</v>
      </c>
      <c r="I12" s="170">
        <v>100.5</v>
      </c>
      <c r="J12" s="170">
        <v>99.9</v>
      </c>
      <c r="K12" s="170">
        <v>101.4</v>
      </c>
      <c r="L12" s="170">
        <v>101.4</v>
      </c>
      <c r="M12" s="165">
        <v>101.4</v>
      </c>
    </row>
    <row r="13" spans="1:13" ht="15" thickBot="1" x14ac:dyDescent="0.3">
      <c r="A13" s="10" t="s">
        <v>168</v>
      </c>
      <c r="B13" s="52" t="str">
        <f>VLOOKUP(A13,'Table 2'!A:B,2,0)</f>
        <v>상업용 제품</v>
      </c>
      <c r="C13" s="11"/>
      <c r="D13" s="239">
        <v>2.82</v>
      </c>
      <c r="E13" s="166">
        <v>114.4</v>
      </c>
      <c r="F13" s="166">
        <v>115.5</v>
      </c>
      <c r="G13" s="166">
        <v>114.3</v>
      </c>
      <c r="H13" s="166">
        <v>111.2</v>
      </c>
      <c r="I13" s="166">
        <v>114.1</v>
      </c>
      <c r="J13" s="166">
        <v>115.5</v>
      </c>
      <c r="K13" s="166">
        <v>116.6</v>
      </c>
      <c r="L13" s="166">
        <v>115.6</v>
      </c>
      <c r="M13" s="167">
        <v>114.1</v>
      </c>
    </row>
    <row r="14" spans="1:13" ht="15" thickBot="1" x14ac:dyDescent="0.3">
      <c r="A14" s="7" t="s">
        <v>170</v>
      </c>
      <c r="B14" s="50" t="str">
        <f>VLOOKUP(A14,'Table 2'!A:B,2,0)</f>
        <v>석유 및 가스 시추</v>
      </c>
      <c r="C14" s="9" t="str">
        <f>VLOOKUP(A14,'Table 2'!A:C,3,0)</f>
        <v>213111</v>
      </c>
      <c r="D14" s="238">
        <v>0.54</v>
      </c>
      <c r="E14" s="170">
        <v>99.6</v>
      </c>
      <c r="F14" s="170">
        <v>98.6</v>
      </c>
      <c r="G14" s="170">
        <v>99.1</v>
      </c>
      <c r="H14" s="170">
        <v>100</v>
      </c>
      <c r="I14" s="170">
        <v>98.2</v>
      </c>
      <c r="J14" s="170">
        <v>95.7</v>
      </c>
      <c r="K14" s="170">
        <v>95.1</v>
      </c>
      <c r="L14" s="170">
        <v>93.1</v>
      </c>
      <c r="M14" s="165">
        <v>95</v>
      </c>
    </row>
    <row r="15" spans="1:13" ht="15" thickBot="1" x14ac:dyDescent="0.3">
      <c r="A15" s="10" t="s">
        <v>172</v>
      </c>
      <c r="B15" s="52" t="str">
        <f>VLOOKUP(A15,'Table 2'!A:B,2,0)</f>
        <v>전환 연료</v>
      </c>
      <c r="C15" s="11"/>
      <c r="D15" s="239">
        <v>5.3</v>
      </c>
      <c r="E15" s="166">
        <v>114.7</v>
      </c>
      <c r="F15" s="166">
        <v>119</v>
      </c>
      <c r="G15" s="166">
        <v>119.6</v>
      </c>
      <c r="H15" s="166">
        <v>109.6</v>
      </c>
      <c r="I15" s="166">
        <v>112.2</v>
      </c>
      <c r="J15" s="166">
        <v>113.3</v>
      </c>
      <c r="K15" s="166">
        <v>115.5</v>
      </c>
      <c r="L15" s="166">
        <v>115.4</v>
      </c>
      <c r="M15" s="167">
        <v>113.9</v>
      </c>
    </row>
    <row r="16" spans="1:13" ht="15" thickBot="1" x14ac:dyDescent="0.3">
      <c r="A16" s="7" t="s">
        <v>174</v>
      </c>
      <c r="B16" s="50" t="str">
        <f>VLOOKUP(A16,'Table 2'!A:B,2,0)</f>
        <v>1차 에너지</v>
      </c>
      <c r="C16" s="9"/>
      <c r="D16" s="238">
        <v>13.05</v>
      </c>
      <c r="E16" s="170">
        <v>120.5</v>
      </c>
      <c r="F16" s="170">
        <v>119.5</v>
      </c>
      <c r="G16" s="170">
        <v>119.8</v>
      </c>
      <c r="H16" s="170">
        <v>121.5</v>
      </c>
      <c r="I16" s="170">
        <v>122</v>
      </c>
      <c r="J16" s="170">
        <v>121.3</v>
      </c>
      <c r="K16" s="170">
        <v>122.6</v>
      </c>
      <c r="L16" s="170">
        <v>120.8</v>
      </c>
      <c r="M16" s="165">
        <v>121.6</v>
      </c>
    </row>
    <row r="17" spans="1:13" ht="15" thickBot="1" x14ac:dyDescent="0.3">
      <c r="A17" s="10"/>
      <c r="B17" s="52"/>
      <c r="C17" s="11"/>
      <c r="D17" s="239"/>
      <c r="E17" s="171"/>
      <c r="F17" s="172"/>
      <c r="G17" s="172"/>
      <c r="H17" s="172"/>
      <c r="I17" s="172"/>
      <c r="J17" s="172"/>
      <c r="K17" s="172"/>
      <c r="L17" s="172"/>
      <c r="M17" s="245"/>
    </row>
    <row r="18" spans="1:13" ht="15" thickBot="1" x14ac:dyDescent="0.3">
      <c r="A18" s="7" t="s">
        <v>68</v>
      </c>
      <c r="B18" s="50" t="str">
        <f>VLOOKUP(A18,'Table 2'!A:B,2,0)</f>
        <v>비에너지</v>
      </c>
      <c r="C18" s="9"/>
      <c r="D18" s="238">
        <v>72.69</v>
      </c>
      <c r="E18" s="170">
        <v>98.8</v>
      </c>
      <c r="F18" s="170">
        <v>98.3</v>
      </c>
      <c r="G18" s="170">
        <v>99.7</v>
      </c>
      <c r="H18" s="170">
        <v>100.2</v>
      </c>
      <c r="I18" s="170">
        <v>99.8</v>
      </c>
      <c r="J18" s="170">
        <v>99.9</v>
      </c>
      <c r="K18" s="170">
        <v>100.2</v>
      </c>
      <c r="L18" s="170">
        <v>100</v>
      </c>
      <c r="M18" s="165">
        <v>100.1</v>
      </c>
    </row>
    <row r="19" spans="1:13" ht="15" thickBot="1" x14ac:dyDescent="0.3">
      <c r="A19" s="10" t="s">
        <v>176</v>
      </c>
      <c r="B19" s="52" t="str">
        <f>VLOOKUP(A19,'Table 2'!A:B,2,0)</f>
        <v>특정 첨단기술 산업</v>
      </c>
      <c r="C19" s="11"/>
      <c r="D19" s="239">
        <v>1.89</v>
      </c>
      <c r="E19" s="166">
        <v>158.9</v>
      </c>
      <c r="F19" s="166">
        <v>164.2</v>
      </c>
      <c r="G19" s="166">
        <v>165.5</v>
      </c>
      <c r="H19" s="166">
        <v>164.9</v>
      </c>
      <c r="I19" s="166">
        <v>169.1</v>
      </c>
      <c r="J19" s="166">
        <v>171.6</v>
      </c>
      <c r="K19" s="166">
        <v>170.9</v>
      </c>
      <c r="L19" s="166">
        <v>178.4</v>
      </c>
      <c r="M19" s="167">
        <v>178.2</v>
      </c>
    </row>
    <row r="20" spans="1:13" ht="15" thickBot="1" x14ac:dyDescent="0.3">
      <c r="A20" s="12" t="s">
        <v>178</v>
      </c>
      <c r="B20" s="53" t="str">
        <f>VLOOKUP(A20,'Table 2'!A:B,2,0)</f>
        <v>컴퓨터 및 주변 장치</v>
      </c>
      <c r="C20" s="9" t="str">
        <f>VLOOKUP(A20,'Table 2'!A:C,3,0)</f>
        <v>3341</v>
      </c>
      <c r="D20" s="238">
        <v>0.23</v>
      </c>
      <c r="E20" s="170">
        <v>175.2</v>
      </c>
      <c r="F20" s="170">
        <v>178.4</v>
      </c>
      <c r="G20" s="170">
        <v>179.5</v>
      </c>
      <c r="H20" s="170">
        <v>178.5</v>
      </c>
      <c r="I20" s="170">
        <v>179.3</v>
      </c>
      <c r="J20" s="170">
        <v>186.2</v>
      </c>
      <c r="K20" s="170">
        <v>185.1</v>
      </c>
      <c r="L20" s="170">
        <v>191.4</v>
      </c>
      <c r="M20" s="165">
        <v>186.7</v>
      </c>
    </row>
    <row r="21" spans="1:13" ht="15" thickBot="1" x14ac:dyDescent="0.3">
      <c r="A21" s="13" t="s">
        <v>180</v>
      </c>
      <c r="B21" s="54" t="str">
        <f>VLOOKUP(A21,'Table 2'!A:B,2,0)</f>
        <v>통신 장비</v>
      </c>
      <c r="C21" s="11" t="str">
        <f>VLOOKUP(A21,'Table 2'!A:C,3,0)</f>
        <v>3342</v>
      </c>
      <c r="D21" s="239">
        <v>0.41</v>
      </c>
      <c r="E21" s="166">
        <v>200.9</v>
      </c>
      <c r="F21" s="166">
        <v>202.3</v>
      </c>
      <c r="G21" s="166">
        <v>203.4</v>
      </c>
      <c r="H21" s="166">
        <v>204.3</v>
      </c>
      <c r="I21" s="166">
        <v>205.4</v>
      </c>
      <c r="J21" s="166">
        <v>206.2</v>
      </c>
      <c r="K21" s="166">
        <v>207.2</v>
      </c>
      <c r="L21" s="166">
        <v>208.2</v>
      </c>
      <c r="M21" s="167">
        <v>209.3</v>
      </c>
    </row>
    <row r="22" spans="1:13" x14ac:dyDescent="0.25">
      <c r="A22" s="12" t="s">
        <v>182</v>
      </c>
      <c r="B22" s="53" t="str">
        <f>VLOOKUP(A22,'Table 2'!A:B,2,0)</f>
        <v>반도체 및 관련 전자부품</v>
      </c>
      <c r="C22" s="302" t="str">
        <f>VLOOKUP(A22,'Table 2'!A:C,3,0)</f>
        <v>3344</v>
      </c>
      <c r="D22" s="241">
        <v>1.26</v>
      </c>
      <c r="E22" s="174">
        <v>144.6</v>
      </c>
      <c r="F22" s="174">
        <v>151.1</v>
      </c>
      <c r="G22" s="174">
        <v>152.4</v>
      </c>
      <c r="H22" s="174">
        <v>151.5</v>
      </c>
      <c r="I22" s="174">
        <v>156.9</v>
      </c>
      <c r="J22" s="174">
        <v>159.1</v>
      </c>
      <c r="K22" s="174">
        <v>158</v>
      </c>
      <c r="L22" s="174">
        <v>167.1</v>
      </c>
      <c r="M22" s="175">
        <v>167.4</v>
      </c>
    </row>
    <row r="23" spans="1:13" ht="15" thickBot="1" x14ac:dyDescent="0.3">
      <c r="A23" s="14" t="s">
        <v>184</v>
      </c>
      <c r="B23" s="55"/>
      <c r="C23" s="303">
        <f>VLOOKUP(A23,'Table 2'!A:C,3,0)</f>
        <v>0</v>
      </c>
      <c r="D23" s="242"/>
      <c r="E23" s="176"/>
      <c r="F23" s="176"/>
      <c r="G23" s="176"/>
      <c r="H23" s="176"/>
      <c r="I23" s="176"/>
      <c r="J23" s="176"/>
      <c r="K23" s="176"/>
      <c r="L23" s="176"/>
      <c r="M23" s="177"/>
    </row>
    <row r="24" spans="1:13" ht="15" thickBot="1" x14ac:dyDescent="0.3">
      <c r="A24" s="10"/>
      <c r="B24" s="52"/>
      <c r="C24" s="11"/>
      <c r="D24" s="239"/>
      <c r="E24" s="171"/>
      <c r="F24" s="172"/>
      <c r="G24" s="172"/>
      <c r="H24" s="172"/>
      <c r="I24" s="172"/>
      <c r="J24" s="172"/>
      <c r="K24" s="172"/>
      <c r="L24" s="172"/>
      <c r="M24" s="245"/>
    </row>
    <row r="25" spans="1:13" x14ac:dyDescent="0.25">
      <c r="A25" s="7" t="s">
        <v>185</v>
      </c>
      <c r="B25" s="50" t="str">
        <f>VLOOKUP(A25,'Table 2'!A:B,2,0)</f>
        <v>특정 첨단기술 산업 제외</v>
      </c>
      <c r="C25" s="302"/>
      <c r="D25" s="241">
        <v>70.790000000000006</v>
      </c>
      <c r="E25" s="174">
        <v>97.4</v>
      </c>
      <c r="F25" s="174">
        <v>96.8</v>
      </c>
      <c r="G25" s="174">
        <v>98.1</v>
      </c>
      <c r="H25" s="174">
        <v>98.7</v>
      </c>
      <c r="I25" s="174">
        <v>98.2</v>
      </c>
      <c r="J25" s="174">
        <v>98.3</v>
      </c>
      <c r="K25" s="174">
        <v>98.5</v>
      </c>
      <c r="L25" s="174">
        <v>98.2</v>
      </c>
      <c r="M25" s="175">
        <v>98.4</v>
      </c>
    </row>
    <row r="26" spans="1:13" ht="15" thickBot="1" x14ac:dyDescent="0.3">
      <c r="A26" s="15" t="s">
        <v>187</v>
      </c>
      <c r="B26" s="56"/>
      <c r="C26" s="303"/>
      <c r="D26" s="242"/>
      <c r="E26" s="176"/>
      <c r="F26" s="176"/>
      <c r="G26" s="176"/>
      <c r="H26" s="176"/>
      <c r="I26" s="176"/>
      <c r="J26" s="176"/>
      <c r="K26" s="176"/>
      <c r="L26" s="176"/>
      <c r="M26" s="177"/>
    </row>
    <row r="27" spans="1:13" ht="15" thickBot="1" x14ac:dyDescent="0.3">
      <c r="A27" s="10"/>
      <c r="B27" s="52"/>
      <c r="C27" s="11"/>
      <c r="D27" s="239"/>
      <c r="E27" s="171"/>
      <c r="F27" s="172"/>
      <c r="G27" s="172"/>
      <c r="H27" s="172"/>
      <c r="I27" s="172"/>
      <c r="J27" s="172"/>
      <c r="K27" s="172"/>
      <c r="L27" s="172"/>
      <c r="M27" s="245"/>
    </row>
    <row r="28" spans="1:13" ht="15" thickBot="1" x14ac:dyDescent="0.3">
      <c r="A28" s="12" t="s">
        <v>126</v>
      </c>
      <c r="B28" s="53" t="str">
        <f>VLOOKUP(A28,'Table 2'!A:B,2,0)</f>
        <v>자동차 및 자동차부품</v>
      </c>
      <c r="C28" s="9" t="str">
        <f>VLOOKUP(A28,'Table 2'!A:C,3,0)</f>
        <v>3361-3</v>
      </c>
      <c r="D28" s="238">
        <v>5.36</v>
      </c>
      <c r="E28" s="170">
        <v>100.3</v>
      </c>
      <c r="F28" s="170">
        <v>94.9</v>
      </c>
      <c r="G28" s="170">
        <v>104.4</v>
      </c>
      <c r="H28" s="170">
        <v>104.6</v>
      </c>
      <c r="I28" s="170">
        <v>103.1</v>
      </c>
      <c r="J28" s="170">
        <v>107.8</v>
      </c>
      <c r="K28" s="170">
        <v>105</v>
      </c>
      <c r="L28" s="170">
        <v>104.3</v>
      </c>
      <c r="M28" s="165">
        <v>106.9</v>
      </c>
    </row>
    <row r="29" spans="1:13" ht="15" thickBot="1" x14ac:dyDescent="0.3">
      <c r="A29" s="16" t="s">
        <v>189</v>
      </c>
      <c r="B29" s="57" t="str">
        <f>VLOOKUP(A29,'Table 2'!A:B,2,0)</f>
        <v>자동차</v>
      </c>
      <c r="C29" s="11" t="str">
        <f>VLOOKUP(A29,'Table 2'!A:C,3,0)</f>
        <v>3361</v>
      </c>
      <c r="D29" s="239">
        <v>2.54</v>
      </c>
      <c r="E29" s="166">
        <v>107.9</v>
      </c>
      <c r="F29" s="166">
        <v>99.2</v>
      </c>
      <c r="G29" s="166">
        <v>114.6</v>
      </c>
      <c r="H29" s="166">
        <v>114.5</v>
      </c>
      <c r="I29" s="166">
        <v>112.4</v>
      </c>
      <c r="J29" s="166">
        <v>121.2</v>
      </c>
      <c r="K29" s="166">
        <v>115.3</v>
      </c>
      <c r="L29" s="166">
        <v>115.6</v>
      </c>
      <c r="M29" s="167">
        <v>120.8</v>
      </c>
    </row>
    <row r="30" spans="1:13" ht="15" thickBot="1" x14ac:dyDescent="0.3">
      <c r="A30" s="17" t="s">
        <v>191</v>
      </c>
      <c r="B30" s="58" t="str">
        <f>VLOOKUP(A30,'Table 2'!A:B,2,0)</f>
        <v>자동차부품</v>
      </c>
      <c r="C30" s="9" t="str">
        <f>VLOOKUP(A30,'Table 2'!A:C,3,0)</f>
        <v>3363</v>
      </c>
      <c r="D30" s="238">
        <v>2.2999999999999998</v>
      </c>
      <c r="E30" s="170">
        <v>97.5</v>
      </c>
      <c r="F30" s="170">
        <v>93.6</v>
      </c>
      <c r="G30" s="170">
        <v>99</v>
      </c>
      <c r="H30" s="170">
        <v>98.6</v>
      </c>
      <c r="I30" s="170">
        <v>98</v>
      </c>
      <c r="J30" s="170">
        <v>101.4</v>
      </c>
      <c r="K30" s="170">
        <v>100.3</v>
      </c>
      <c r="L30" s="170">
        <v>98.8</v>
      </c>
      <c r="M30" s="165">
        <v>100.6</v>
      </c>
    </row>
    <row r="31" spans="1:13" ht="15" thickBot="1" x14ac:dyDescent="0.3">
      <c r="A31" s="10"/>
      <c r="B31" s="52"/>
      <c r="C31" s="11"/>
      <c r="D31" s="239"/>
      <c r="E31" s="171"/>
      <c r="F31" s="172"/>
      <c r="G31" s="172"/>
      <c r="H31" s="172"/>
      <c r="I31" s="172"/>
      <c r="J31" s="172"/>
      <c r="K31" s="172"/>
      <c r="L31" s="172"/>
      <c r="M31" s="245"/>
    </row>
    <row r="32" spans="1:13" ht="15" thickBot="1" x14ac:dyDescent="0.3">
      <c r="A32" s="12" t="s">
        <v>193</v>
      </c>
      <c r="B32" s="53" t="str">
        <f>VLOOKUP(A32,'Table 2'!A:B,2,0)</f>
        <v>자동차 및 자동차부품 제외</v>
      </c>
      <c r="C32" s="9"/>
      <c r="D32" s="238">
        <v>65.430000000000007</v>
      </c>
      <c r="E32" s="170">
        <v>97.2</v>
      </c>
      <c r="F32" s="170">
        <v>96.9</v>
      </c>
      <c r="G32" s="170">
        <v>97.7</v>
      </c>
      <c r="H32" s="170">
        <v>98.3</v>
      </c>
      <c r="I32" s="170">
        <v>97.9</v>
      </c>
      <c r="J32" s="170">
        <v>97.6</v>
      </c>
      <c r="K32" s="170">
        <v>98.1</v>
      </c>
      <c r="L32" s="170">
        <v>97.8</v>
      </c>
      <c r="M32" s="165">
        <v>97.7</v>
      </c>
    </row>
    <row r="33" spans="1:13" ht="15" thickBot="1" x14ac:dyDescent="0.3">
      <c r="A33" s="16" t="s">
        <v>11</v>
      </c>
      <c r="B33" s="57" t="str">
        <f>VLOOKUP(A33,'Table 2'!A:B,2,0)</f>
        <v>소비재</v>
      </c>
      <c r="C33" s="11"/>
      <c r="D33" s="239">
        <v>19.37</v>
      </c>
      <c r="E33" s="166">
        <v>100.3</v>
      </c>
      <c r="F33" s="166">
        <v>100.3</v>
      </c>
      <c r="G33" s="166">
        <v>101</v>
      </c>
      <c r="H33" s="166">
        <v>101.8</v>
      </c>
      <c r="I33" s="166">
        <v>100.9</v>
      </c>
      <c r="J33" s="166">
        <v>100.4</v>
      </c>
      <c r="K33" s="166">
        <v>101</v>
      </c>
      <c r="L33" s="166">
        <v>100.7</v>
      </c>
      <c r="M33" s="167">
        <v>101</v>
      </c>
    </row>
    <row r="34" spans="1:13" ht="15" thickBot="1" x14ac:dyDescent="0.3">
      <c r="A34" s="17" t="s">
        <v>13</v>
      </c>
      <c r="B34" s="58" t="str">
        <f>VLOOKUP(A34,'Table 2'!A:B,2,0)</f>
        <v>사무용 장비</v>
      </c>
      <c r="C34" s="9"/>
      <c r="D34" s="238">
        <v>7.28</v>
      </c>
      <c r="E34" s="170">
        <v>86.6</v>
      </c>
      <c r="F34" s="170">
        <v>88.5</v>
      </c>
      <c r="G34" s="170">
        <v>89.3</v>
      </c>
      <c r="H34" s="170">
        <v>90.8</v>
      </c>
      <c r="I34" s="170">
        <v>91.2</v>
      </c>
      <c r="J34" s="170">
        <v>91.4</v>
      </c>
      <c r="K34" s="170">
        <v>91.9</v>
      </c>
      <c r="L34" s="170">
        <v>92.2</v>
      </c>
      <c r="M34" s="165">
        <v>91.6</v>
      </c>
    </row>
    <row r="35" spans="1:13" ht="15" thickBot="1" x14ac:dyDescent="0.3">
      <c r="A35" s="16" t="s">
        <v>89</v>
      </c>
      <c r="B35" s="57" t="str">
        <f>VLOOKUP(A35,'Table 2'!A:B,2,0)</f>
        <v>건설용 자재</v>
      </c>
      <c r="C35" s="11"/>
      <c r="D35" s="239">
        <v>5.22</v>
      </c>
      <c r="E35" s="166">
        <v>101.3</v>
      </c>
      <c r="F35" s="166">
        <v>100.8</v>
      </c>
      <c r="G35" s="166">
        <v>102.3</v>
      </c>
      <c r="H35" s="166">
        <v>103.2</v>
      </c>
      <c r="I35" s="166">
        <v>101.7</v>
      </c>
      <c r="J35" s="166">
        <v>101.7</v>
      </c>
      <c r="K35" s="166">
        <v>101.8</v>
      </c>
      <c r="L35" s="166">
        <v>100.9</v>
      </c>
      <c r="M35" s="167">
        <v>101.5</v>
      </c>
    </row>
    <row r="36" spans="1:13" ht="15" thickBot="1" x14ac:dyDescent="0.3">
      <c r="A36" s="17" t="s">
        <v>91</v>
      </c>
      <c r="B36" s="58" t="str">
        <f>VLOOKUP(A36,'Table 2'!A:B,2,0)</f>
        <v>사무용 자재</v>
      </c>
      <c r="C36" s="9"/>
      <c r="D36" s="238">
        <v>7.31</v>
      </c>
      <c r="E36" s="170">
        <v>95.7</v>
      </c>
      <c r="F36" s="170">
        <v>95.9</v>
      </c>
      <c r="G36" s="170">
        <v>96.4</v>
      </c>
      <c r="H36" s="170">
        <v>96.8</v>
      </c>
      <c r="I36" s="170">
        <v>95.9</v>
      </c>
      <c r="J36" s="170">
        <v>95.3</v>
      </c>
      <c r="K36" s="170">
        <v>95.4</v>
      </c>
      <c r="L36" s="170">
        <v>94.4</v>
      </c>
      <c r="M36" s="165">
        <v>94.3</v>
      </c>
    </row>
    <row r="37" spans="1:13" ht="15" thickBot="1" x14ac:dyDescent="0.3">
      <c r="A37" s="16" t="s">
        <v>19</v>
      </c>
      <c r="B37" s="57" t="str">
        <f>VLOOKUP(A37,'Table 2'!A:B,2,0)</f>
        <v>자재</v>
      </c>
      <c r="C37" s="11"/>
      <c r="D37" s="239">
        <v>24.45</v>
      </c>
      <c r="E37" s="166">
        <v>96.4</v>
      </c>
      <c r="F37" s="166">
        <v>95.1</v>
      </c>
      <c r="G37" s="166">
        <v>95.8</v>
      </c>
      <c r="H37" s="166">
        <v>96.1</v>
      </c>
      <c r="I37" s="166">
        <v>96</v>
      </c>
      <c r="J37" s="166">
        <v>95.8</v>
      </c>
      <c r="K37" s="166">
        <v>96.4</v>
      </c>
      <c r="L37" s="166">
        <v>96.2</v>
      </c>
      <c r="M37" s="167">
        <v>96.1</v>
      </c>
    </row>
    <row r="38" spans="1:13" ht="15" thickBot="1" x14ac:dyDescent="0.3">
      <c r="A38" s="7"/>
      <c r="B38" s="50"/>
      <c r="C38" s="9"/>
      <c r="D38" s="238"/>
      <c r="E38" s="162"/>
      <c r="F38" s="163"/>
      <c r="G38" s="163"/>
      <c r="H38" s="163"/>
      <c r="I38" s="163"/>
      <c r="J38" s="163"/>
      <c r="K38" s="163"/>
      <c r="L38" s="163"/>
      <c r="M38" s="244"/>
    </row>
    <row r="39" spans="1:13" x14ac:dyDescent="0.25">
      <c r="A39" s="18" t="s">
        <v>195</v>
      </c>
      <c r="B39" s="296" t="str">
        <f>IF(A40='Table 2'!A43,VLOOKUP(A39,'Table 2'!A:B,2,0))</f>
        <v>특정 첨단기술 산업 제외</v>
      </c>
      <c r="C39" s="19"/>
      <c r="D39" s="246"/>
      <c r="E39" s="221"/>
      <c r="F39" s="221"/>
      <c r="G39" s="221"/>
      <c r="H39" s="221"/>
      <c r="I39" s="221"/>
      <c r="J39" s="221"/>
      <c r="K39" s="221"/>
      <c r="L39" s="221"/>
      <c r="M39" s="222"/>
    </row>
    <row r="40" spans="1:13" ht="15" thickBot="1" x14ac:dyDescent="0.3">
      <c r="A40" s="20" t="s">
        <v>249</v>
      </c>
      <c r="B40" s="297">
        <f>VLOOKUP(A40,'Table 2'!A:B,2,0)</f>
        <v>0</v>
      </c>
      <c r="C40" s="21"/>
      <c r="D40" s="247"/>
      <c r="E40" s="223"/>
      <c r="F40" s="223"/>
      <c r="G40" s="223"/>
      <c r="H40" s="223"/>
      <c r="I40" s="223"/>
      <c r="J40" s="223"/>
      <c r="K40" s="223"/>
      <c r="L40" s="223"/>
      <c r="M40" s="224"/>
    </row>
    <row r="41" spans="1:13" ht="15" thickBot="1" x14ac:dyDescent="0.3">
      <c r="A41" s="7" t="s">
        <v>32</v>
      </c>
      <c r="B41" s="50" t="str">
        <f>VLOOKUP(A41,'Table 2'!A:B,2,0)</f>
        <v>전산업</v>
      </c>
      <c r="C41" s="9"/>
      <c r="D41" s="238">
        <v>98.11</v>
      </c>
      <c r="E41" s="170">
        <v>102</v>
      </c>
      <c r="F41" s="170">
        <v>101.8</v>
      </c>
      <c r="G41" s="170">
        <v>102.8</v>
      </c>
      <c r="H41" s="170">
        <v>102.5</v>
      </c>
      <c r="I41" s="170">
        <v>102.5</v>
      </c>
      <c r="J41" s="170">
        <v>102.5</v>
      </c>
      <c r="K41" s="170">
        <v>103.1</v>
      </c>
      <c r="L41" s="170">
        <v>102.6</v>
      </c>
      <c r="M41" s="165">
        <v>102.7</v>
      </c>
    </row>
    <row r="42" spans="1:13" ht="15" thickBot="1" x14ac:dyDescent="0.3">
      <c r="A42" s="59" t="s">
        <v>227</v>
      </c>
      <c r="B42" s="60" t="str">
        <f>VLOOKUP(A42,'Table 2'!A:B,2,0)</f>
        <v>제조업</v>
      </c>
      <c r="C42" s="11"/>
      <c r="D42" s="239">
        <v>72.89</v>
      </c>
      <c r="E42" s="166">
        <v>97.6</v>
      </c>
      <c r="F42" s="166">
        <v>97</v>
      </c>
      <c r="G42" s="166">
        <v>98.2</v>
      </c>
      <c r="H42" s="166">
        <v>98.7</v>
      </c>
      <c r="I42" s="166">
        <v>98.2</v>
      </c>
      <c r="J42" s="166">
        <v>98.3</v>
      </c>
      <c r="K42" s="166">
        <v>98.6</v>
      </c>
      <c r="L42" s="166">
        <v>98.4</v>
      </c>
      <c r="M42" s="167">
        <v>98.6</v>
      </c>
    </row>
    <row r="43" spans="1:13" ht="15" thickBot="1" x14ac:dyDescent="0.3">
      <c r="A43" s="12" t="s">
        <v>56</v>
      </c>
      <c r="B43" s="61" t="str">
        <f>VLOOKUP(A43,'Table 2'!A:B,2,0)</f>
        <v>내구재</v>
      </c>
      <c r="C43" s="9"/>
      <c r="D43" s="238">
        <v>35.229999999999997</v>
      </c>
      <c r="E43" s="170">
        <v>96.4</v>
      </c>
      <c r="F43" s="170">
        <v>96.2</v>
      </c>
      <c r="G43" s="170">
        <v>97.7</v>
      </c>
      <c r="H43" s="170">
        <v>98.2</v>
      </c>
      <c r="I43" s="170">
        <v>97.8</v>
      </c>
      <c r="J43" s="170">
        <v>98.3</v>
      </c>
      <c r="K43" s="170">
        <v>98.1</v>
      </c>
      <c r="L43" s="170">
        <v>98.2</v>
      </c>
      <c r="M43" s="165">
        <v>98.3</v>
      </c>
    </row>
    <row r="44" spans="1:13" ht="15" thickBot="1" x14ac:dyDescent="0.3">
      <c r="A44" s="10"/>
      <c r="B44" s="62"/>
      <c r="C44" s="11"/>
      <c r="D44" s="239"/>
      <c r="E44" s="171"/>
      <c r="F44" s="172"/>
      <c r="G44" s="172"/>
      <c r="H44" s="172"/>
      <c r="I44" s="172"/>
      <c r="J44" s="172"/>
      <c r="K44" s="172"/>
      <c r="L44" s="172"/>
      <c r="M44" s="245"/>
    </row>
    <row r="45" spans="1:13" ht="15" thickBot="1" x14ac:dyDescent="0.3">
      <c r="A45" s="22" t="s">
        <v>250</v>
      </c>
      <c r="B45" s="63" t="str">
        <f>VLOOKUP(A45,'Table 2'!A:B,2,0)</f>
        <v>자동차 및 자동차부품 제외</v>
      </c>
      <c r="C45" s="23"/>
      <c r="D45" s="240"/>
      <c r="E45" s="168"/>
      <c r="F45" s="168"/>
      <c r="G45" s="168"/>
      <c r="H45" s="168"/>
      <c r="I45" s="168"/>
      <c r="J45" s="168"/>
      <c r="K45" s="168"/>
      <c r="L45" s="168"/>
      <c r="M45" s="169"/>
    </row>
    <row r="46" spans="1:13" ht="15" thickBot="1" x14ac:dyDescent="0.3">
      <c r="A46" s="10" t="s">
        <v>32</v>
      </c>
      <c r="B46" s="62" t="str">
        <f>VLOOKUP(A46,'Table 2'!A:B,2,0)</f>
        <v>전산업</v>
      </c>
      <c r="C46" s="11"/>
      <c r="D46" s="239">
        <v>94.64</v>
      </c>
      <c r="E46" s="166">
        <v>103.2</v>
      </c>
      <c r="F46" s="166">
        <v>103.4</v>
      </c>
      <c r="G46" s="166">
        <v>103.9</v>
      </c>
      <c r="H46" s="166">
        <v>103.5</v>
      </c>
      <c r="I46" s="166">
        <v>103.7</v>
      </c>
      <c r="J46" s="166">
        <v>103.5</v>
      </c>
      <c r="K46" s="166">
        <v>104.2</v>
      </c>
      <c r="L46" s="166">
        <v>103.8</v>
      </c>
      <c r="M46" s="167">
        <v>103.8</v>
      </c>
    </row>
    <row r="47" spans="1:13" ht="15" thickBot="1" x14ac:dyDescent="0.3">
      <c r="A47" s="64" t="s">
        <v>227</v>
      </c>
      <c r="B47" s="65" t="str">
        <f>VLOOKUP(A47,'Table 2'!A:B,2,0)</f>
        <v>제조업</v>
      </c>
      <c r="C47" s="9"/>
      <c r="D47" s="238">
        <v>69.42</v>
      </c>
      <c r="E47" s="170">
        <v>98.9</v>
      </c>
      <c r="F47" s="170">
        <v>98.8</v>
      </c>
      <c r="G47" s="170">
        <v>99.3</v>
      </c>
      <c r="H47" s="170">
        <v>99.9</v>
      </c>
      <c r="I47" s="170">
        <v>99.5</v>
      </c>
      <c r="J47" s="170">
        <v>99.3</v>
      </c>
      <c r="K47" s="170">
        <v>99.8</v>
      </c>
      <c r="L47" s="170">
        <v>99.8</v>
      </c>
      <c r="M47" s="165">
        <v>99.8</v>
      </c>
    </row>
    <row r="48" spans="1:13" ht="15" thickBot="1" x14ac:dyDescent="0.3">
      <c r="A48" s="13" t="s">
        <v>56</v>
      </c>
      <c r="B48" s="66" t="str">
        <f>VLOOKUP(A48,'Table 2'!A:B,2,0)</f>
        <v>내구재</v>
      </c>
      <c r="C48" s="11"/>
      <c r="D48" s="239">
        <v>31.76</v>
      </c>
      <c r="E48" s="166">
        <v>99.1</v>
      </c>
      <c r="F48" s="166">
        <v>99.9</v>
      </c>
      <c r="G48" s="166">
        <v>100.2</v>
      </c>
      <c r="H48" s="166">
        <v>100.7</v>
      </c>
      <c r="I48" s="166">
        <v>100.6</v>
      </c>
      <c r="J48" s="166">
        <v>100.5</v>
      </c>
      <c r="K48" s="166">
        <v>100.7</v>
      </c>
      <c r="L48" s="166">
        <v>101.2</v>
      </c>
      <c r="M48" s="167">
        <v>100.9</v>
      </c>
    </row>
    <row r="49" spans="1:13" ht="15" thickBot="1" x14ac:dyDescent="0.3">
      <c r="A49" s="7"/>
      <c r="B49" s="67"/>
      <c r="C49" s="9"/>
      <c r="D49" s="238"/>
      <c r="E49" s="162"/>
      <c r="F49" s="163"/>
      <c r="G49" s="163"/>
      <c r="H49" s="163"/>
      <c r="I49" s="163"/>
      <c r="J49" s="163"/>
      <c r="K49" s="163"/>
      <c r="L49" s="163"/>
      <c r="M49" s="244"/>
    </row>
    <row r="50" spans="1:13" x14ac:dyDescent="0.25">
      <c r="A50" s="18" t="s">
        <v>195</v>
      </c>
      <c r="B50" s="293" t="str">
        <f>IF(A51='Table 2'!A54,VLOOKUP(A50,'Table 2'!A:B,2,0))</f>
        <v>특정 첨단기술 산업 제외</v>
      </c>
      <c r="C50" s="19"/>
      <c r="D50" s="246"/>
      <c r="E50" s="221"/>
      <c r="F50" s="221"/>
      <c r="G50" s="221"/>
      <c r="H50" s="221"/>
      <c r="I50" s="221"/>
      <c r="J50" s="221"/>
      <c r="K50" s="221"/>
      <c r="L50" s="221"/>
      <c r="M50" s="222"/>
    </row>
    <row r="51" spans="1:13" ht="15" thickBot="1" x14ac:dyDescent="0.3">
      <c r="A51" s="20" t="s">
        <v>251</v>
      </c>
      <c r="B51" s="295">
        <f>VLOOKUP(A51,'Table 2'!A:B,2,0)</f>
        <v>0</v>
      </c>
      <c r="C51" s="21"/>
      <c r="D51" s="247"/>
      <c r="E51" s="223"/>
      <c r="F51" s="223"/>
      <c r="G51" s="223"/>
      <c r="H51" s="223"/>
      <c r="I51" s="223"/>
      <c r="J51" s="223"/>
      <c r="K51" s="223"/>
      <c r="L51" s="223"/>
      <c r="M51" s="224"/>
    </row>
    <row r="52" spans="1:13" ht="15" thickBot="1" x14ac:dyDescent="0.3">
      <c r="A52" s="7" t="s">
        <v>32</v>
      </c>
      <c r="B52" s="67" t="str">
        <f>VLOOKUP(A52,'Table 2'!A:B,2,0)</f>
        <v>전산업</v>
      </c>
      <c r="C52" s="9"/>
      <c r="D52" s="238">
        <v>92.74</v>
      </c>
      <c r="E52" s="170">
        <v>102.2</v>
      </c>
      <c r="F52" s="170">
        <v>102.3</v>
      </c>
      <c r="G52" s="170">
        <v>102.8</v>
      </c>
      <c r="H52" s="170">
        <v>102.4</v>
      </c>
      <c r="I52" s="170">
        <v>102.5</v>
      </c>
      <c r="J52" s="170">
        <v>102.3</v>
      </c>
      <c r="K52" s="170">
        <v>103</v>
      </c>
      <c r="L52" s="170">
        <v>102.5</v>
      </c>
      <c r="M52" s="165">
        <v>102.5</v>
      </c>
    </row>
    <row r="53" spans="1:13" ht="15" thickBot="1" x14ac:dyDescent="0.3">
      <c r="A53" s="59" t="s">
        <v>227</v>
      </c>
      <c r="B53" s="60" t="str">
        <f>VLOOKUP(A53,'Table 2'!A:B,2,0)</f>
        <v>제조업</v>
      </c>
      <c r="C53" s="11"/>
      <c r="D53" s="239">
        <v>67.53</v>
      </c>
      <c r="E53" s="166">
        <v>97.4</v>
      </c>
      <c r="F53" s="166">
        <v>97.2</v>
      </c>
      <c r="G53" s="166">
        <v>97.7</v>
      </c>
      <c r="H53" s="166">
        <v>98.3</v>
      </c>
      <c r="I53" s="166">
        <v>97.9</v>
      </c>
      <c r="J53" s="166">
        <v>97.6</v>
      </c>
      <c r="K53" s="166">
        <v>98.1</v>
      </c>
      <c r="L53" s="166">
        <v>97.9</v>
      </c>
      <c r="M53" s="167">
        <v>98</v>
      </c>
    </row>
    <row r="54" spans="1:13" ht="15" thickBot="1" x14ac:dyDescent="0.3">
      <c r="A54" s="7"/>
      <c r="B54" s="67"/>
      <c r="C54" s="9"/>
      <c r="D54" s="238"/>
      <c r="E54" s="162"/>
      <c r="F54" s="163"/>
      <c r="G54" s="163"/>
      <c r="H54" s="163"/>
      <c r="I54" s="163"/>
      <c r="J54" s="163"/>
      <c r="K54" s="163"/>
      <c r="L54" s="163"/>
      <c r="M54" s="244"/>
    </row>
    <row r="55" spans="1:13" x14ac:dyDescent="0.25">
      <c r="A55" s="18" t="s">
        <v>197</v>
      </c>
      <c r="B55" s="293" t="str">
        <f>IF(A57='Table 2'!A60,IF(A56='Table 2'!A59,VLOOKUP(A55,'Table 2'!A:B,2,0)))</f>
        <v>비에너지 자재의 공정단계 구성요소, 투입</v>
      </c>
      <c r="C55" s="19"/>
      <c r="D55" s="246"/>
      <c r="E55" s="221"/>
      <c r="F55" s="221"/>
      <c r="G55" s="221"/>
      <c r="H55" s="221"/>
      <c r="I55" s="221"/>
      <c r="J55" s="221"/>
      <c r="K55" s="221"/>
      <c r="L55" s="221"/>
      <c r="M55" s="222"/>
    </row>
    <row r="56" spans="1:13" x14ac:dyDescent="0.25">
      <c r="A56" s="24" t="s">
        <v>198</v>
      </c>
      <c r="B56" s="305"/>
      <c r="C56" s="25"/>
      <c r="D56" s="248"/>
      <c r="E56" s="225"/>
      <c r="F56" s="225"/>
      <c r="G56" s="225"/>
      <c r="H56" s="225"/>
      <c r="I56" s="225"/>
      <c r="J56" s="225"/>
      <c r="K56" s="225"/>
      <c r="L56" s="225"/>
      <c r="M56" s="226"/>
    </row>
    <row r="57" spans="1:13" ht="15" thickBot="1" x14ac:dyDescent="0.3">
      <c r="A57" s="20" t="s">
        <v>252</v>
      </c>
      <c r="B57" s="295"/>
      <c r="C57" s="21"/>
      <c r="D57" s="247"/>
      <c r="E57" s="223"/>
      <c r="F57" s="223"/>
      <c r="G57" s="223"/>
      <c r="H57" s="223"/>
      <c r="I57" s="223"/>
      <c r="J57" s="223"/>
      <c r="K57" s="223"/>
      <c r="L57" s="223"/>
      <c r="M57" s="224"/>
    </row>
    <row r="58" spans="1:13" ht="15" thickBot="1" x14ac:dyDescent="0.3">
      <c r="A58" s="7" t="s">
        <v>199</v>
      </c>
      <c r="B58" s="67" t="str">
        <f>VLOOKUP(A58,'Table 2'!A:B,2,0)</f>
        <v>완제품 가공업체</v>
      </c>
      <c r="C58" s="9"/>
      <c r="D58" s="238">
        <v>9.34</v>
      </c>
      <c r="E58" s="170">
        <v>97.1</v>
      </c>
      <c r="F58" s="170">
        <v>96.8</v>
      </c>
      <c r="G58" s="170">
        <v>98.2</v>
      </c>
      <c r="H58" s="170">
        <v>98.3</v>
      </c>
      <c r="I58" s="170">
        <v>98</v>
      </c>
      <c r="J58" s="170">
        <v>99</v>
      </c>
      <c r="K58" s="170">
        <v>99</v>
      </c>
      <c r="L58" s="170">
        <v>99.4</v>
      </c>
      <c r="M58" s="165">
        <v>99.7</v>
      </c>
    </row>
    <row r="59" spans="1:13" ht="15" thickBot="1" x14ac:dyDescent="0.3">
      <c r="A59" s="26" t="s">
        <v>201</v>
      </c>
      <c r="B59" s="68" t="str">
        <f>VLOOKUP(A59,'Table 2'!A:B,2,0)</f>
        <v>1차 및 반제품 가공업체</v>
      </c>
      <c r="C59" s="27"/>
      <c r="D59" s="243">
        <v>17.87</v>
      </c>
      <c r="E59" s="178">
        <v>98.8</v>
      </c>
      <c r="F59" s="178">
        <v>97.1</v>
      </c>
      <c r="G59" s="178">
        <v>97.9</v>
      </c>
      <c r="H59" s="178">
        <v>98.3</v>
      </c>
      <c r="I59" s="178">
        <v>98.4</v>
      </c>
      <c r="J59" s="178">
        <v>98.1</v>
      </c>
      <c r="K59" s="178">
        <v>98.8</v>
      </c>
      <c r="L59" s="178">
        <v>98.3</v>
      </c>
      <c r="M59" s="179">
        <v>98.3</v>
      </c>
    </row>
    <row r="60" spans="1:13" x14ac:dyDescent="0.25">
      <c r="A60" s="126" t="s">
        <v>40</v>
      </c>
      <c r="B60" s="126"/>
      <c r="C60" s="29"/>
      <c r="D60" s="29"/>
      <c r="E60" s="29"/>
      <c r="F60" s="29"/>
      <c r="G60" s="29"/>
      <c r="H60" s="29"/>
      <c r="I60" s="29"/>
      <c r="J60" s="29"/>
      <c r="K60" s="29"/>
      <c r="L60" s="29"/>
      <c r="M60" s="29"/>
    </row>
    <row r="61" spans="1:13" x14ac:dyDescent="0.25">
      <c r="A61" s="125" t="str">
        <f>HLOOKUP(A60,'Table 4'!84:85,2,0)</f>
        <v xml:space="preserve"> r 개정됨. p 잠정치.</v>
      </c>
      <c r="B61" s="125"/>
      <c r="C61" s="131"/>
      <c r="D61" s="29"/>
      <c r="E61" s="29"/>
      <c r="F61" s="29"/>
      <c r="G61" s="29"/>
      <c r="H61" s="29"/>
      <c r="I61" s="29"/>
      <c r="J61" s="29"/>
      <c r="K61" s="29"/>
      <c r="L61" s="29"/>
      <c r="M61" s="29"/>
    </row>
    <row r="62" spans="1:13" x14ac:dyDescent="0.25">
      <c r="A62" s="125"/>
      <c r="B62" s="125"/>
      <c r="C62" s="131"/>
      <c r="D62" s="29"/>
      <c r="E62" s="29"/>
      <c r="F62" s="29"/>
      <c r="G62" s="29"/>
      <c r="H62" s="29"/>
      <c r="I62" s="29"/>
      <c r="J62" s="29"/>
      <c r="K62" s="29"/>
      <c r="L62" s="29"/>
      <c r="M62" s="29"/>
    </row>
    <row r="63" spans="1:13" x14ac:dyDescent="0.25">
      <c r="A63" s="134" t="s">
        <v>203</v>
      </c>
      <c r="B63" s="134"/>
      <c r="C63" s="134"/>
      <c r="D63" s="126"/>
      <c r="E63" s="126"/>
      <c r="F63" s="126"/>
      <c r="G63" s="126"/>
      <c r="H63" s="126"/>
      <c r="I63" s="126"/>
      <c r="J63" s="126"/>
      <c r="K63" s="126"/>
      <c r="L63" s="126"/>
      <c r="M63" s="126"/>
    </row>
    <row r="64" spans="1:13" x14ac:dyDescent="0.25">
      <c r="A64" s="134" t="str">
        <f>HLOOKUP(fn5_5_1,'Table 2'!66:67,2,0)</f>
        <v xml:space="preserve"> 1. 제조업 구성은 요약표의 주석에 명시되어 있습니다.</v>
      </c>
      <c r="B64" s="134"/>
      <c r="C64" s="134"/>
      <c r="D64" s="126"/>
      <c r="E64" s="126"/>
      <c r="F64" s="126"/>
      <c r="G64" s="126"/>
      <c r="H64" s="126"/>
      <c r="I64" s="126"/>
      <c r="J64" s="126"/>
      <c r="K64" s="126"/>
      <c r="L64" s="126"/>
      <c r="M64" s="126"/>
    </row>
  </sheetData>
  <mergeCells count="7">
    <mergeCell ref="A6:A7"/>
    <mergeCell ref="C6:C7"/>
    <mergeCell ref="C22:C23"/>
    <mergeCell ref="C25:C26"/>
    <mergeCell ref="B55:B57"/>
    <mergeCell ref="B50:B51"/>
    <mergeCell ref="B39:B40"/>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3</vt:i4>
      </vt:variant>
    </vt:vector>
  </HeadingPairs>
  <TitlesOfParts>
    <vt:vector size="8" baseType="lpstr">
      <vt:lpstr>Summary</vt:lpstr>
      <vt:lpstr>Table 1</vt:lpstr>
      <vt:lpstr>Table 2</vt:lpstr>
      <vt:lpstr>Table 4</vt:lpstr>
      <vt:lpstr>Table 5</vt:lpstr>
      <vt:lpstr>'Table 1'!fn1_1_1</vt:lpstr>
      <vt:lpstr>'Table 2'!fn2_2_1</vt:lpstr>
      <vt:lpstr>'Table 5'!fn5_5_1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2025-06-18T08:29:38Z</dcterms:created>
  <dcterms:modified xsi:type="dcterms:W3CDTF">2025-10-01T00:24:11Z</dcterms:modified>
</cp:coreProperties>
</file>